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EA62" lockStructure="1"/>
  <bookViews>
    <workbookView xWindow="480" yWindow="165" windowWidth="14355" windowHeight="6660" activeTab="10"/>
  </bookViews>
  <sheets>
    <sheet name="Home" sheetId="3" r:id="rId1"/>
    <sheet name="Sum" sheetId="4" r:id="rId2"/>
    <sheet name="if" sheetId="5" r:id="rId3"/>
    <sheet name="If2" sheetId="11" r:id="rId4"/>
    <sheet name="Max" sheetId="6" r:id="rId5"/>
    <sheet name="Min" sheetId="7" r:id="rId6"/>
    <sheet name="Len" sheetId="8" r:id="rId7"/>
    <sheet name="Int" sheetId="9" r:id="rId8"/>
    <sheet name="count" sheetId="10" r:id="rId9"/>
    <sheet name="counta" sheetId="12" r:id="rId10"/>
    <sheet name="countif" sheetId="13" r:id="rId11"/>
    <sheet name="countblank" sheetId="14" r:id="rId12"/>
    <sheet name="Average" sheetId="15" r:id="rId13"/>
    <sheet name="Trim" sheetId="16" r:id="rId14"/>
    <sheet name="Exact" sheetId="18" r:id="rId15"/>
    <sheet name="Lower" sheetId="19" r:id="rId16"/>
    <sheet name="UPPER" sheetId="20" r:id="rId17"/>
    <sheet name="Concantenate" sheetId="21" r:id="rId18"/>
    <sheet name="Round" sheetId="22" r:id="rId19"/>
    <sheet name="Mod" sheetId="23" r:id="rId20"/>
  </sheets>
  <calcPr calcId="144525" calcMode="autoNoTable"/>
</workbook>
</file>

<file path=xl/calcChain.xml><?xml version="1.0" encoding="utf-8"?>
<calcChain xmlns="http://schemas.openxmlformats.org/spreadsheetml/2006/main">
  <c r="C19" i="23" l="1"/>
  <c r="D19" i="23"/>
  <c r="E19" i="23"/>
  <c r="F19" i="23"/>
  <c r="G19" i="23"/>
  <c r="C14" i="22"/>
  <c r="D14" i="22"/>
  <c r="E14" i="22"/>
  <c r="F14" i="22"/>
  <c r="G14" i="22"/>
  <c r="C15" i="21"/>
  <c r="D15" i="21"/>
  <c r="E15" i="21"/>
  <c r="G15" i="21"/>
  <c r="F15" i="21"/>
  <c r="G14" i="20"/>
  <c r="F14" i="20"/>
  <c r="E14" i="20"/>
  <c r="D14" i="20"/>
  <c r="C14" i="20"/>
  <c r="C14" i="19"/>
  <c r="D14" i="19"/>
  <c r="E14" i="19"/>
  <c r="F14" i="19"/>
  <c r="G14" i="19"/>
  <c r="G19" i="18"/>
  <c r="F19" i="18"/>
  <c r="E19" i="18"/>
  <c r="D19" i="18"/>
  <c r="C19" i="18"/>
  <c r="H19" i="18"/>
  <c r="C19" i="16" l="1"/>
  <c r="D19" i="16"/>
  <c r="C19" i="15" l="1"/>
  <c r="D19" i="15"/>
  <c r="E19" i="15"/>
  <c r="F19" i="15"/>
  <c r="G19" i="15"/>
  <c r="H19" i="15"/>
  <c r="C19" i="14"/>
  <c r="D19" i="14"/>
  <c r="E19" i="14"/>
  <c r="F19" i="14"/>
  <c r="G19" i="14"/>
  <c r="H19" i="14"/>
  <c r="G19" i="13"/>
  <c r="C19" i="13"/>
  <c r="D19" i="13"/>
  <c r="E19" i="13"/>
  <c r="F19" i="13"/>
  <c r="H19" i="13"/>
  <c r="C19" i="12"/>
  <c r="D19" i="12"/>
  <c r="E19" i="12"/>
  <c r="F19" i="12"/>
  <c r="G19" i="12"/>
  <c r="H19" i="12"/>
  <c r="D14" i="11"/>
  <c r="C14" i="11" s="1"/>
  <c r="D15" i="11"/>
  <c r="C15" i="11" s="1"/>
  <c r="D16" i="11"/>
  <c r="C16" i="11" s="1"/>
  <c r="D17" i="11"/>
  <c r="C17" i="11" s="1"/>
  <c r="D18" i="11"/>
  <c r="C18" i="11" s="1"/>
  <c r="D13" i="11"/>
  <c r="C13" i="11" s="1"/>
  <c r="C19" i="10" l="1"/>
  <c r="D19" i="10"/>
  <c r="E19" i="10"/>
  <c r="F19" i="10"/>
  <c r="C14" i="9"/>
  <c r="D14" i="9"/>
  <c r="E14" i="9"/>
  <c r="F14" i="9"/>
  <c r="C14" i="8"/>
  <c r="D14" i="8"/>
  <c r="E14" i="8"/>
  <c r="F14" i="8"/>
  <c r="G14" i="8"/>
  <c r="G18" i="8"/>
  <c r="G16" i="8"/>
  <c r="C19" i="7"/>
  <c r="D19" i="7"/>
  <c r="E19" i="7"/>
  <c r="F19" i="7"/>
  <c r="C19" i="6"/>
  <c r="D19" i="6"/>
  <c r="E19" i="6"/>
  <c r="F19" i="6"/>
  <c r="C19" i="5"/>
  <c r="E19" i="5"/>
  <c r="F18" i="5"/>
  <c r="F19" i="5" s="1"/>
  <c r="E18" i="5"/>
  <c r="D18" i="5"/>
  <c r="D19" i="5" s="1"/>
  <c r="C18" i="5"/>
  <c r="F18" i="4"/>
  <c r="E18" i="4"/>
  <c r="D18" i="4"/>
  <c r="C18" i="4"/>
</calcChain>
</file>

<file path=xl/sharedStrings.xml><?xml version="1.0" encoding="utf-8"?>
<sst xmlns="http://schemas.openxmlformats.org/spreadsheetml/2006/main" count="726" uniqueCount="143">
  <si>
    <t>Material</t>
  </si>
  <si>
    <t>Home</t>
  </si>
  <si>
    <t>Public formulas</t>
  </si>
  <si>
    <t xml:space="preserve">Excel 2010 </t>
  </si>
  <si>
    <t>Prepared by Shereen Elmasry</t>
  </si>
  <si>
    <t>sum</t>
  </si>
  <si>
    <t>If</t>
  </si>
  <si>
    <t>max</t>
  </si>
  <si>
    <t>min</t>
  </si>
  <si>
    <t>len</t>
  </si>
  <si>
    <t>int</t>
  </si>
  <si>
    <t>count</t>
  </si>
  <si>
    <t>counta</t>
  </si>
  <si>
    <t>countif</t>
  </si>
  <si>
    <t>countblank</t>
  </si>
  <si>
    <t>Average</t>
  </si>
  <si>
    <t>trim</t>
  </si>
  <si>
    <t>round</t>
  </si>
  <si>
    <t>Exact</t>
  </si>
  <si>
    <t>Mod</t>
  </si>
  <si>
    <t>Lower</t>
  </si>
  <si>
    <t>Upper</t>
  </si>
  <si>
    <t>Concantenate</t>
  </si>
  <si>
    <t>دالة Sum</t>
  </si>
  <si>
    <t>تقوم بجمع القيم المدرجة فى عدة خلايا معاً</t>
  </si>
  <si>
    <t>مثال: سنقوم بعمل جدول صغير ندرج فيه ساعات العمل لموظفى الإدارة .</t>
  </si>
  <si>
    <t>اسم الموظف</t>
  </si>
  <si>
    <t>الأحد</t>
  </si>
  <si>
    <t>الاثنين</t>
  </si>
  <si>
    <t>الثلاثاء</t>
  </si>
  <si>
    <t>الاربعاء</t>
  </si>
  <si>
    <t>الخميس</t>
  </si>
  <si>
    <t>التاريخ</t>
  </si>
  <si>
    <t>شيرين</t>
  </si>
  <si>
    <t>رغدة</t>
  </si>
  <si>
    <t>أمجد</t>
  </si>
  <si>
    <t>سليم</t>
  </si>
  <si>
    <t>دالة IF</t>
  </si>
  <si>
    <t>تقوم بتحقيق أمر معين فى حالة توافر شرط ما،و فى حالة عدم توفر الشرط تحقق أمر آخر</t>
  </si>
  <si>
    <t>مثال: سنقوم باعطاء شرط أنه فى حالة تعدى الموظف 35 ساعة عمل يستحق مكافأة ،و إذا لم يتعدى هذا المعدل فهو موظف عادي.</t>
  </si>
  <si>
    <t>دالة Max</t>
  </si>
  <si>
    <t>تقوم بكتابة أكبر قيمة وجدة فى نطاق معين من الخلايا يتم تحديده</t>
  </si>
  <si>
    <t>يمنى</t>
  </si>
  <si>
    <t>إيمان</t>
  </si>
  <si>
    <t>علياء</t>
  </si>
  <si>
    <t>ريم</t>
  </si>
  <si>
    <t>كيمياء</t>
  </si>
  <si>
    <t>أحياء</t>
  </si>
  <si>
    <t>رياضة</t>
  </si>
  <si>
    <t>فيزياء</t>
  </si>
  <si>
    <t>تاريخ</t>
  </si>
  <si>
    <t>علم نفس</t>
  </si>
  <si>
    <t>مثال: سنقوم بكتابة درجات الطلاب فى المواد،و نعرف أعلى درجة حصل عليها الطالب</t>
  </si>
  <si>
    <t>دالة Min</t>
  </si>
  <si>
    <t>تقوم بكتابة أصغر قيمة وجدة فى نطاق معين من الخلايا يتم تحديده</t>
  </si>
  <si>
    <t>مثال: سنقوم بكتابة درجات الطلاب فى المواد،و نعرف أقل درجة حصل عليها الطالب</t>
  </si>
  <si>
    <t>دالة Len</t>
  </si>
  <si>
    <t>تقوم بحساب عدد الأحرف داخل الخلية،مع ملاحظة ان المسافات بين الحروف أو الارقام تحسب حرف.</t>
  </si>
  <si>
    <t>مثال: سنقوم بكتابة كلمات عشوائية و نستخدم الدالة Len لحساب عدد الاحرف داخل الخلايا</t>
  </si>
  <si>
    <t>Column1</t>
  </si>
  <si>
    <t>Column2</t>
  </si>
  <si>
    <t>Column3</t>
  </si>
  <si>
    <t>Column4</t>
  </si>
  <si>
    <t>باراسيكولوجى</t>
  </si>
  <si>
    <t>الشك و اليقين</t>
  </si>
  <si>
    <t>أحداث القرن</t>
  </si>
  <si>
    <t>مسلسلات رمضان</t>
  </si>
  <si>
    <t>دالة Int</t>
  </si>
  <si>
    <t>تقوم بجعل الرقم صحيحاً و استثناء الارقام العشرية</t>
  </si>
  <si>
    <t>مثال: سنقوم بكتابة ارقام عشوائية تحتوى على كسور و نستخدم الدالة Int لتصحيح الارقام</t>
  </si>
  <si>
    <t>Column5</t>
  </si>
  <si>
    <t>Column6</t>
  </si>
  <si>
    <t>دالة count</t>
  </si>
  <si>
    <t>تقوم بحساب عدد الخلايا التي تحتوى على أرقام</t>
  </si>
  <si>
    <t>مثال: سنقوم بكتابة درجات الطلاب فى المواد،و نعرف عدد الخلايا التي تحتوي على أرقام</t>
  </si>
  <si>
    <t>Excellent</t>
  </si>
  <si>
    <t>Verygood</t>
  </si>
  <si>
    <t>Good</t>
  </si>
  <si>
    <t>pass</t>
  </si>
  <si>
    <t>دالة If التكرارية</t>
  </si>
  <si>
    <t>المجموع</t>
  </si>
  <si>
    <t>رشا</t>
  </si>
  <si>
    <t>سلمى</t>
  </si>
  <si>
    <t>مدحت</t>
  </si>
  <si>
    <t>سالم</t>
  </si>
  <si>
    <t>ليان</t>
  </si>
  <si>
    <t xml:space="preserve">تقوم بتنفيذ عدة أوامر شرطية </t>
  </si>
  <si>
    <t>مثال: سنقوم بكتابة درجات الطلاب فى المواد،و نعرف التقدير الذي يستحقه كل طالب وفقاً لدرجته،و يوضح الجدول السابق مفتاح التقديرات</t>
  </si>
  <si>
    <t>اسم الطالب</t>
  </si>
  <si>
    <t>مسلسل</t>
  </si>
  <si>
    <t>دالة counta</t>
  </si>
  <si>
    <t>تقوم بحساب عدد الخلايا التي تحتوى على بيانات بغض النظر عن نوع البيانات</t>
  </si>
  <si>
    <t>مثال: سنقوم بكتابة اسماء و ارقام عشوائية و حساب عدد الخلايا التى تم إدراج بيانات فيها بهذه الدالة</t>
  </si>
  <si>
    <t>دالة countif</t>
  </si>
  <si>
    <t>تقوم بحساب عدد الخلايا التي ينطبق عليها شرط ما ،مثلاً تكون العدد الموجود فى الخلايا أكبر من 5</t>
  </si>
  <si>
    <t>مثال: سنقوم بكتابة ارقام عشوائية و حساب عدد الخلايا التى تم إدراج بيانات فيها بهذه الدالة</t>
  </si>
  <si>
    <t>دالة countblank</t>
  </si>
  <si>
    <t>تقوم بحساب عدد الخلايا التي لا تحتوي على بيانات</t>
  </si>
  <si>
    <t>مثال: سنقوم بكتابة ارقام عشوائية و حساب عدد الخلايا الخالية</t>
  </si>
  <si>
    <t>دالة Average</t>
  </si>
  <si>
    <t>تقوم بحساب متوسط القيم الحسابية للخلايا المحددة</t>
  </si>
  <si>
    <t>مثال: سنقوم بكتابة ارقام عشوائية و حساب المتوسط الحسابى لكل عمود على حدة</t>
  </si>
  <si>
    <t xml:space="preserve">ثورة    25 يناير </t>
  </si>
  <si>
    <t xml:space="preserve">     تم حل جميع الاحزاب  بعد ثورة 23 يوليو</t>
  </si>
  <si>
    <t>دالة Trim</t>
  </si>
  <si>
    <t xml:space="preserve">تقوم بحذف المسافات الزائدة فى الكلام سواء فى بداية الكلام أو بين الكلمات مع بقاء المسافات الاساسية فقط </t>
  </si>
  <si>
    <t>مثال: سنقوم بكتابة جملتان مع ترك مسافات فى اول الكلام و فى المنتصف و لاحظ بعد استخدام الدالة التعديل الذي حدث</t>
  </si>
  <si>
    <t>دالة Exact</t>
  </si>
  <si>
    <t>تقوم بمقارنة محتوى دالة بدالة أخرى ،و فى حالة تطابق المحتوى تكون النتيجة True،أما فى حالة عدم التطابق تكون النتيجة False</t>
  </si>
  <si>
    <t xml:space="preserve">مثال: لاحظ معي نتيجة المقارنة أسفل كل عمود بين الخلية الأولى و الثانية فيه </t>
  </si>
  <si>
    <t>Shymaa</t>
  </si>
  <si>
    <t>Rola</t>
  </si>
  <si>
    <t>دالة Lower</t>
  </si>
  <si>
    <t>تقوم بجعل الحروف كلها Small</t>
  </si>
  <si>
    <t xml:space="preserve">مثال: لاحظ معي الكلمات التالية فى الخلايا الأولى و الفرق فيها بعد كتابة المعادلة فى الخلية التالية </t>
  </si>
  <si>
    <t>EGYPT</t>
  </si>
  <si>
    <t>PARIS</t>
  </si>
  <si>
    <t>TAHOMA</t>
  </si>
  <si>
    <t>DOKKI</t>
  </si>
  <si>
    <t>BRAZIL</t>
  </si>
  <si>
    <t>دالة Upper</t>
  </si>
  <si>
    <t>تقوم بجعل الحروف كلها Capital</t>
  </si>
  <si>
    <t>egypt</t>
  </si>
  <si>
    <t>paris</t>
  </si>
  <si>
    <t>tahoma</t>
  </si>
  <si>
    <t>dokki</t>
  </si>
  <si>
    <t>brazil</t>
  </si>
  <si>
    <t>دالة Concantenate</t>
  </si>
  <si>
    <t>مثال: لاحظ معي الكلمات فى الخلية الأولى و الثانية من كل عمود سنقوم بدمجهما معاً فى الخلية الثالثة</t>
  </si>
  <si>
    <t xml:space="preserve">تقوم بدمج خليتين أو أكثر </t>
  </si>
  <si>
    <t>yahoo.com</t>
  </si>
  <si>
    <t>Nogomi</t>
  </si>
  <si>
    <t>square</t>
  </si>
  <si>
    <t>company</t>
  </si>
  <si>
    <t>دالة Round</t>
  </si>
  <si>
    <t>تقوم بتقريب الأرقام إلى عدد معين بعد العلامة العشرية ،فمثلاً نختار أن يكون بعد العلامة العشرية رقم واحد لا غير</t>
  </si>
  <si>
    <t>مثال: لاحظ معي الأرقام التالية و كيف سيتم تقريبها إلى رقم عشري واحد بعد العلامة العشرية</t>
  </si>
  <si>
    <t>دالة Mod</t>
  </si>
  <si>
    <t>تقوم بإيجاد خارج القسمة</t>
  </si>
  <si>
    <t xml:space="preserve">مثال: لاحظ معي الأرقام التالية فى كل عمود سنقوم بايجاد خارج قسمة الخلية الأولى على الخلية الثانية </t>
  </si>
  <si>
    <t xml:space="preserve">لقد كنت يوماً ما أبحث عن طريق ميسر كي أتلقى العلم و أعمل به،و لما أنعم الله علي بمعرفة ما كنت أجهله قررت أن أساعد غيرى فى العثور على بغيته ،و ألا أجعل العلم يقف عندي و إيماناً مني بقيمة كل حرف تعلمته،قررت إفادة الجميع بذلك و الله تعالى المستعان ،أتمنى أن يقدم هذا الجزء المختصر شيئاً من الإفادة،و للحصول على بقية شروحاتى فى مجال الكمبيوتر يمكنكم زيارة صفحتى على الفيسبوك </t>
  </si>
  <si>
    <t>شيرين المصري</t>
  </si>
  <si>
    <t>يجمع هذا الملف عدة دوال اكسل مرتبة يمكنك اختيار أياً منها بالنقر عليه و ستجد شرحاً مبسطاً مع نماذج على الدوال ،و يمكنك استعارة الدوال لاستخدامها فى نموذج آخر كما تشاء،و هناك روابط داخلية فى كل Tab حتى لا تحتاج للرجوع إلى بداية الشيت ،أتمنى أن يكون الأسلوب بسيط و ميسر و ستم بإذن الله تعالى رفع المادة العلمية الخاصة ببرنامج الاكسل حتى تكون مكملاً لهذا الجزء.</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</si>
</sst>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charset val="178"/>
      <scheme val="minor"/>
    </font>
    <font>
      <b/>
      <sz val="18"/>
      <color theme="3"/>
      <name val="Times New Roman"/>
      <family val="2"/>
      <charset val="178"/>
      <scheme val="major"/>
    </font>
    <font>
      <b/>
      <sz val="11"/>
      <color theme="0"/>
      <name val="Arial"/>
      <family val="2"/>
      <charset val="178"/>
      <scheme val="minor"/>
    </font>
    <font>
      <b/>
      <sz val="18"/>
      <color theme="0"/>
      <name val="Arial"/>
      <family val="2"/>
      <scheme val="minor"/>
    </font>
    <font>
      <b/>
      <sz val="16"/>
      <color theme="0"/>
      <name val="Arial"/>
      <family val="2"/>
      <charset val="178"/>
      <scheme val="minor"/>
    </font>
    <font>
      <u/>
      <sz val="11"/>
      <color theme="10"/>
      <name val="Arial"/>
      <family val="2"/>
      <charset val="178"/>
      <scheme val="minor"/>
    </font>
    <font>
      <b/>
      <sz val="11"/>
      <color theme="0"/>
      <name val="Arial"/>
      <family val="2"/>
      <scheme val="minor"/>
    </font>
    <font>
      <b/>
      <sz val="18"/>
      <color theme="1" tint="4.9989318521683403E-2"/>
      <name val="Times New Roman"/>
      <family val="2"/>
      <charset val="178"/>
      <scheme val="major"/>
    </font>
    <font>
      <u/>
      <sz val="22"/>
      <color theme="10"/>
      <name val="Arial"/>
      <family val="2"/>
      <charset val="178"/>
      <scheme val="minor"/>
    </font>
    <font>
      <sz val="14"/>
      <color theme="1"/>
      <name val="Arial"/>
      <family val="2"/>
      <scheme val="minor"/>
    </font>
  </fonts>
  <fills count="5">
    <fill>
      <patternFill patternType="none"/>
    </fill>
    <fill>
      <patternFill patternType="gray125"/>
    </fill>
    <fill>
      <patternFill patternType="solid">
        <fgColor rgb="FFA5A5A5"/>
      </patternFill>
    </fill>
    <fill>
      <patternFill patternType="solid">
        <fgColor rgb="FFC00000"/>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right/>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top/>
      <bottom/>
      <diagonal/>
    </border>
  </borders>
  <cellStyleXfs count="4">
    <xf numFmtId="0" fontId="0" fillId="0" borderId="0"/>
    <xf numFmtId="0" fontId="1" fillId="0" borderId="0" applyNumberFormat="0" applyFill="0" applyBorder="0" applyAlignment="0" applyProtection="0"/>
    <xf numFmtId="0" fontId="2" fillId="2" borderId="1" applyNumberFormat="0" applyAlignment="0" applyProtection="0"/>
    <xf numFmtId="0" fontId="5" fillId="0" borderId="0" applyNumberFormat="0" applyFill="0" applyBorder="0" applyAlignment="0" applyProtection="0"/>
  </cellStyleXfs>
  <cellXfs count="34">
    <xf numFmtId="0" fontId="0" fillId="0" borderId="0" xfId="0"/>
    <xf numFmtId="0" fontId="0" fillId="0" borderId="0" xfId="0" applyAlignment="1">
      <alignment horizontal="center"/>
    </xf>
    <xf numFmtId="0" fontId="0" fillId="0" borderId="0" xfId="0" applyBorder="1"/>
    <xf numFmtId="0" fontId="2" fillId="2" borderId="1" xfId="2"/>
    <xf numFmtId="0" fontId="4" fillId="3" borderId="1" xfId="2" applyFont="1" applyFill="1" applyAlignment="1">
      <alignment horizontal="center" vertical="center"/>
    </xf>
    <xf numFmtId="0" fontId="3" fillId="3" borderId="1" xfId="3" applyFont="1" applyFill="1" applyBorder="1" applyAlignment="1">
      <alignment horizontal="center" vertical="center"/>
    </xf>
    <xf numFmtId="14" fontId="0" fillId="0" borderId="0" xfId="0" applyNumberFormat="1"/>
    <xf numFmtId="0" fontId="0" fillId="4" borderId="0" xfId="0" applyFill="1"/>
    <xf numFmtId="0" fontId="5" fillId="4" borderId="0" xfId="3" applyFill="1"/>
    <xf numFmtId="0" fontId="6" fillId="2" borderId="1" xfId="3" applyFont="1" applyFill="1" applyBorder="1"/>
    <xf numFmtId="0" fontId="7" fillId="4" borderId="0" xfId="1" applyFont="1" applyFill="1"/>
    <xf numFmtId="0" fontId="0" fillId="0" borderId="0" xfId="0" applyAlignment="1">
      <alignment horizontal="center" vertical="center"/>
    </xf>
    <xf numFmtId="0" fontId="0" fillId="4" borderId="0" xfId="0" applyFill="1" applyBorder="1"/>
    <xf numFmtId="1" fontId="0" fillId="0" borderId="0" xfId="0" applyNumberFormat="1"/>
    <xf numFmtId="0" fontId="6" fillId="2" borderId="1" xfId="3" applyFont="1" applyFill="1" applyBorder="1" applyAlignment="1">
      <alignment horizontal="center"/>
    </xf>
    <xf numFmtId="18" fontId="0" fillId="0" borderId="0" xfId="0" applyNumberFormat="1"/>
    <xf numFmtId="0" fontId="0" fillId="0" borderId="0" xfId="0" applyNumberFormat="1"/>
    <xf numFmtId="1" fontId="0" fillId="0" borderId="0" xfId="0" applyNumberFormat="1" applyAlignment="1">
      <alignment horizontal="center" vertical="center"/>
    </xf>
    <xf numFmtId="1" fontId="0" fillId="0" borderId="0" xfId="0" applyNumberFormat="1" applyAlignment="1">
      <alignment horizontal="right" vertical="center"/>
    </xf>
    <xf numFmtId="0" fontId="0" fillId="0" borderId="0" xfId="0" applyAlignment="1">
      <alignment horizontal="right"/>
    </xf>
    <xf numFmtId="0" fontId="5" fillId="0" borderId="0" xfId="3"/>
    <xf numFmtId="0" fontId="0" fillId="4" borderId="6" xfId="0" applyFill="1" applyBorder="1" applyAlignment="1">
      <alignment vertical="center" wrapText="1"/>
    </xf>
    <xf numFmtId="0" fontId="0" fillId="4" borderId="0" xfId="0" applyFill="1" applyBorder="1" applyAlignment="1">
      <alignment vertical="center" wrapText="1"/>
    </xf>
    <xf numFmtId="0" fontId="9" fillId="4" borderId="6" xfId="0" applyFont="1" applyFill="1" applyBorder="1" applyAlignment="1">
      <alignment horizontal="right" vertical="center" wrapText="1"/>
    </xf>
    <xf numFmtId="0" fontId="0" fillId="4" borderId="0" xfId="0" applyFill="1" applyBorder="1" applyAlignment="1">
      <alignment horizontal="right" vertical="center" wrapText="1"/>
    </xf>
    <xf numFmtId="0" fontId="0" fillId="4" borderId="6" xfId="0" applyFill="1" applyBorder="1" applyAlignment="1">
      <alignment horizontal="right" vertical="center" wrapText="1"/>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5" xfId="2" applyFont="1" applyFill="1" applyBorder="1" applyAlignment="1">
      <alignment horizontal="center" vertical="center"/>
    </xf>
    <xf numFmtId="0" fontId="8" fillId="4" borderId="0" xfId="3" applyFont="1" applyFill="1" applyBorder="1" applyAlignment="1">
      <alignment horizontal="center" vertical="center" wrapText="1"/>
    </xf>
    <xf numFmtId="0" fontId="9" fillId="4" borderId="0" xfId="0" applyFont="1" applyFill="1" applyBorder="1" applyAlignment="1">
      <alignment horizontal="right" vertical="center" wrapText="1"/>
    </xf>
    <xf numFmtId="0" fontId="2" fillId="2" borderId="1" xfId="2" applyAlignment="1">
      <alignment horizontal="center"/>
    </xf>
    <xf numFmtId="0" fontId="3" fillId="3" borderId="2" xfId="3" applyFont="1" applyFill="1" applyBorder="1" applyAlignment="1">
      <alignment horizontal="center" vertical="center"/>
    </xf>
    <xf numFmtId="0" fontId="7" fillId="4" borderId="2" xfId="1" applyFont="1" applyFill="1" applyBorder="1" applyAlignment="1">
      <alignment horizontal="center"/>
    </xf>
  </cellXfs>
  <cellStyles count="4">
    <cellStyle name="Check Cell" xfId="2" builtinId="23"/>
    <cellStyle name="Hyperlink" xfId="3" builtinId="8"/>
    <cellStyle name="Normal" xfId="0" builtinId="0"/>
    <cellStyle name="Title" xfId="1" builtinId="15"/>
  </cellStyles>
  <dxfs count="130">
    <dxf>
      <numFmt numFmtId="0" formatCode="Genera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 formatCode="0"/>
      <alignment horizontal="right"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numFmt numFmtId="1" formatCode="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dxf>
    <dxf>
      <alignment horizontal="center" vertical="bottom" textRotation="0" wrapText="0" indent="0" justifyLastLine="0" shrinkToFit="0" readingOrder="0"/>
    </dxf>
    <dxf>
      <numFmt numFmtId="19" formatCode="dd/mm/yyyy"/>
      <fill>
        <patternFill patternType="solid">
          <fgColor indexed="64"/>
          <bgColor theme="0"/>
        </patternFill>
      </fill>
    </dxf>
    <dxf>
      <numFmt numFmtId="19" formatCode="dd/mm/yyyy"/>
    </dxf>
    <dxf>
      <fill>
        <patternFill patternType="solid">
          <fgColor indexed="64"/>
          <bgColor theme="0"/>
        </patternFill>
      </fill>
    </dxf>
    <dxf>
      <font>
        <b val="0"/>
        <i val="0"/>
        <strike val="0"/>
        <condense val="0"/>
        <extend val="0"/>
        <outline val="0"/>
        <shadow val="0"/>
        <u val="none"/>
        <vertAlign val="baseline"/>
        <sz val="11"/>
        <color theme="1" tint="4.9989318521683403E-2"/>
        <name val="Arial"/>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4.9989318521683403E-2"/>
        <name val="Arial"/>
        <scheme val="minor"/>
      </font>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9" formatCode="dd/mm/yyyy"/>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2" name="Table13" displayName="Table13" ref="C12:H18" totalsRowShown="0" headerRowDxfId="129">
  <autoFilter ref="C12:H18"/>
  <tableColumns count="6">
    <tableColumn id="1" name="سليم"/>
    <tableColumn id="2" name="أمجد"/>
    <tableColumn id="3" name="رغدة"/>
    <tableColumn id="4" name="شيرين"/>
    <tableColumn id="5" name="اسم الموظف"/>
    <tableColumn id="6" name="التاريخ" dataDxfId="128"/>
  </tableColumns>
  <tableStyleInfo name="TableStyleMedium10" showFirstColumn="0" showLastColumn="0" showRowStripes="1" showColumnStripes="0"/>
</table>
</file>

<file path=xl/tables/table10.xml><?xml version="1.0" encoding="utf-8"?>
<table xmlns="http://schemas.openxmlformats.org/spreadsheetml/2006/main" id="10" name="Table1345691011" displayName="Table1345691011" ref="C12:H19" totalsRowCount="1" headerRowDxfId="69">
  <autoFilter ref="C12:H18"/>
  <tableColumns count="6">
    <tableColumn id="1" name="Column1" totalsRowFunction="custom" totalsRowDxfId="68">
      <totalsRowFormula>COUNTIF(C13:C18,"&lt;5")</totalsRowFormula>
    </tableColumn>
    <tableColumn id="2" name="Column2" totalsRowFunction="custom" totalsRowDxfId="67">
      <totalsRowFormula>COUNTIF(D13:D18,"&lt;5")</totalsRowFormula>
    </tableColumn>
    <tableColumn id="3" name="Column3" totalsRowFunction="custom" totalsRowDxfId="66">
      <totalsRowFormula>COUNTIF(E13:E18,"&lt;5")</totalsRowFormula>
    </tableColumn>
    <tableColumn id="4" name="Column4" totalsRowFunction="custom" totalsRowDxfId="65">
      <totalsRowFormula>COUNTIF(F13:F18,"&lt;5")</totalsRowFormula>
    </tableColumn>
    <tableColumn id="5" name="Column5" totalsRowFunction="custom">
      <totalsRowFormula>COUNTIF(G13:G18,"&lt;5")</totalsRowFormula>
    </tableColumn>
    <tableColumn id="6" name="Column6" totalsRowFunction="custom" dataDxfId="64" totalsRowDxfId="63">
      <totalsRowFormula>COUNTA(H13:H18)</totalsRowFormula>
    </tableColumn>
  </tableColumns>
  <tableStyleInfo name="TableStyleMedium10" showFirstColumn="0" showLastColumn="0" showRowStripes="1" showColumnStripes="0"/>
</table>
</file>

<file path=xl/tables/table11.xml><?xml version="1.0" encoding="utf-8"?>
<table xmlns="http://schemas.openxmlformats.org/spreadsheetml/2006/main" id="11" name="Table134569101112" displayName="Table134569101112" ref="C12:H19" totalsRowCount="1" headerRowDxfId="62">
  <autoFilter ref="C12:H18"/>
  <tableColumns count="6">
    <tableColumn id="1" name="Column1" totalsRowFunction="custom" totalsRowDxfId="61">
      <totalsRowFormula>COUNTBLANK(C13:C18)</totalsRowFormula>
    </tableColumn>
    <tableColumn id="2" name="Column2" totalsRowFunction="custom" totalsRowDxfId="60">
      <totalsRowFormula>COUNTBLANK(D13:D18)</totalsRowFormula>
    </tableColumn>
    <tableColumn id="3" name="Column3" totalsRowFunction="custom" totalsRowDxfId="59">
      <totalsRowFormula>COUNTBLANK(E13:E18)</totalsRowFormula>
    </tableColumn>
    <tableColumn id="4" name="Column4" totalsRowFunction="custom" totalsRowDxfId="58">
      <totalsRowFormula>COUNTBLANK(F13:F18)</totalsRowFormula>
    </tableColumn>
    <tableColumn id="5" name="Column5" totalsRowFunction="custom">
      <totalsRowFormula>COUNTBLANK(G13:G18)</totalsRowFormula>
    </tableColumn>
    <tableColumn id="6" name="Column6" totalsRowFunction="custom" dataDxfId="57" totalsRowDxfId="56">
      <totalsRowFormula>COUNTA(H13:H18)</totalsRowFormula>
    </tableColumn>
  </tableColumns>
  <tableStyleInfo name="TableStyleMedium10" showFirstColumn="0" showLastColumn="0" showRowStripes="1" showColumnStripes="0"/>
</table>
</file>

<file path=xl/tables/table12.xml><?xml version="1.0" encoding="utf-8"?>
<table xmlns="http://schemas.openxmlformats.org/spreadsheetml/2006/main" id="12" name="Table13456910111213" displayName="Table13456910111213" ref="C12:H19" totalsRowCount="1" headerRowDxfId="55">
  <autoFilter ref="C12:H18"/>
  <tableColumns count="6">
    <tableColumn id="1" name="Column1" totalsRowFunction="custom" totalsRowDxfId="54">
      <totalsRowFormula>AVERAGE(C13:C18)</totalsRowFormula>
    </tableColumn>
    <tableColumn id="2" name="Column2" totalsRowFunction="custom" totalsRowDxfId="53">
      <totalsRowFormula>AVERAGE(D13:D18)</totalsRowFormula>
    </tableColumn>
    <tableColumn id="3" name="Column3" totalsRowFunction="custom" totalsRowDxfId="52">
      <totalsRowFormula>AVERAGE(E13:E18)</totalsRowFormula>
    </tableColumn>
    <tableColumn id="4" name="Column4" totalsRowFunction="custom" totalsRowDxfId="51">
      <totalsRowFormula>AVERAGE(F13:F18)</totalsRowFormula>
    </tableColumn>
    <tableColumn id="5" name="Column5" totalsRowFunction="custom">
      <totalsRowFormula>AVERAGE(G13:G18)</totalsRowFormula>
    </tableColumn>
    <tableColumn id="6" name="Column6" totalsRowFunction="custom" dataDxfId="50" totalsRowDxfId="49">
      <totalsRowFormula>COUNTA(H13:H18)</totalsRowFormula>
    </tableColumn>
  </tableColumns>
  <tableStyleInfo name="TableStyleMedium10" showFirstColumn="0" showLastColumn="0" showRowStripes="1" showColumnStripes="0"/>
</table>
</file>

<file path=xl/tables/table13.xml><?xml version="1.0" encoding="utf-8"?>
<table xmlns="http://schemas.openxmlformats.org/spreadsheetml/2006/main" id="13" name="Table1345691011121314" displayName="Table1345691011121314" ref="C12:H19" totalsRowCount="1" headerRowDxfId="48">
  <autoFilter ref="C12:H18"/>
  <tableColumns count="6">
    <tableColumn id="1" name="Column1" totalsRowFunction="custom" totalsRowDxfId="47">
      <totalsRowFormula>TRIM(C18)</totalsRowFormula>
    </tableColumn>
    <tableColumn id="2" name="Column2" totalsRowFunction="custom" totalsRowDxfId="46">
      <totalsRowFormula>TRIM(D18)</totalsRowFormula>
    </tableColumn>
    <tableColumn id="3" name="Column3" totalsRowDxfId="45"/>
    <tableColumn id="4" name="Column4" totalsRowDxfId="44"/>
    <tableColumn id="5" name="Column5"/>
    <tableColumn id="6" name="Column6" dataDxfId="43" totalsRowDxfId="42"/>
  </tableColumns>
  <tableStyleInfo name="TableStyleMedium10" showFirstColumn="0" showLastColumn="0" showRowStripes="1" showColumnStripes="0"/>
</table>
</file>

<file path=xl/tables/table14.xml><?xml version="1.0" encoding="utf-8"?>
<table xmlns="http://schemas.openxmlformats.org/spreadsheetml/2006/main" id="15" name="Table13456910111516" displayName="Table13456910111516" ref="C12:H19" totalsRowCount="1" headerRowDxfId="41">
  <autoFilter ref="C12:H18"/>
  <tableColumns count="6">
    <tableColumn id="1" name="Column1" totalsRowFunction="custom" totalsRowDxfId="40">
      <totalsRowFormula>EXACT(C13,C14)</totalsRowFormula>
    </tableColumn>
    <tableColumn id="2" name="Column2" totalsRowFunction="custom" totalsRowDxfId="39">
      <totalsRowFormula>EXACT(D13,D14)</totalsRowFormula>
    </tableColumn>
    <tableColumn id="3" name="Column3" totalsRowFunction="custom" totalsRowDxfId="38">
      <totalsRowFormula>EXACT(E13,E14)</totalsRowFormula>
    </tableColumn>
    <tableColumn id="4" name="Column4" totalsRowFunction="custom" totalsRowDxfId="37">
      <totalsRowFormula>EXACT(F13,F14)</totalsRowFormula>
    </tableColumn>
    <tableColumn id="5" name="Column5" totalsRowFunction="custom">
      <totalsRowFormula>EXACT(G13,G14)</totalsRowFormula>
    </tableColumn>
    <tableColumn id="6" name="Column6" totalsRowFunction="custom" dataDxfId="36" totalsRowDxfId="35">
      <totalsRowFormula>COUNTA(H13:H18)</totalsRowFormula>
    </tableColumn>
  </tableColumns>
  <tableStyleInfo name="TableStyleMedium10" showFirstColumn="0" showLastColumn="0" showRowStripes="1" showColumnStripes="0"/>
</table>
</file>

<file path=xl/tables/table15.xml><?xml version="1.0" encoding="utf-8"?>
<table xmlns="http://schemas.openxmlformats.org/spreadsheetml/2006/main" id="16" name="Table1345691011151617" displayName="Table1345691011151617" ref="C12:H19" totalsRowCount="1" headerRowDxfId="34">
  <autoFilter ref="C12:H18"/>
  <tableColumns count="6">
    <tableColumn id="1" name="Column1" totalsRowDxfId="33"/>
    <tableColumn id="2" name="Column2" totalsRowDxfId="32"/>
    <tableColumn id="3" name="Column3" totalsRowDxfId="31"/>
    <tableColumn id="4" name="Column4" totalsRowDxfId="30"/>
    <tableColumn id="5" name="Column5"/>
    <tableColumn id="6" name="Column6" dataDxfId="29" totalsRowDxfId="28"/>
  </tableColumns>
  <tableStyleInfo name="TableStyleMedium10" showFirstColumn="0" showLastColumn="0" showRowStripes="1" showColumnStripes="0"/>
</table>
</file>

<file path=xl/tables/table16.xml><?xml version="1.0" encoding="utf-8"?>
<table xmlns="http://schemas.openxmlformats.org/spreadsheetml/2006/main" id="17" name="Table134569101115161718" displayName="Table134569101115161718" ref="C12:H19" totalsRowCount="1" headerRowDxfId="27">
  <autoFilter ref="C12:H18"/>
  <tableColumns count="6">
    <tableColumn id="1" name="Column1" totalsRowDxfId="26"/>
    <tableColumn id="2" name="Column2" totalsRowDxfId="25"/>
    <tableColumn id="3" name="Column3" totalsRowDxfId="24"/>
    <tableColumn id="4" name="Column4" totalsRowDxfId="23"/>
    <tableColumn id="5" name="Column5"/>
    <tableColumn id="6" name="Column6" dataDxfId="22" totalsRowDxfId="21"/>
  </tableColumns>
  <tableStyleInfo name="TableStyleMedium10" showFirstColumn="0" showLastColumn="0" showRowStripes="1" showColumnStripes="0"/>
</table>
</file>

<file path=xl/tables/table17.xml><?xml version="1.0" encoding="utf-8"?>
<table xmlns="http://schemas.openxmlformats.org/spreadsheetml/2006/main" id="18" name="Table13456910111516171819" displayName="Table13456910111516171819" ref="C12:H19" totalsRowCount="1" headerRowDxfId="20">
  <autoFilter ref="C12:H18"/>
  <tableColumns count="6">
    <tableColumn id="1" name="Column1" totalsRowDxfId="4"/>
    <tableColumn id="2" name="Column2" totalsRowDxfId="3"/>
    <tableColumn id="3" name="Column3" totalsRowDxfId="2"/>
    <tableColumn id="4" name="Column4" totalsRowDxfId="1"/>
    <tableColumn id="5" name="Column5"/>
    <tableColumn id="6" name="Column6" dataDxfId="19" totalsRowDxfId="0"/>
  </tableColumns>
  <tableStyleInfo name="TableStyleMedium10" showFirstColumn="0" showLastColumn="0" showRowStripes="1" showColumnStripes="0"/>
</table>
</file>

<file path=xl/tables/table18.xml><?xml version="1.0" encoding="utf-8"?>
<table xmlns="http://schemas.openxmlformats.org/spreadsheetml/2006/main" id="19" name="Table1345691011151617181920" displayName="Table1345691011151617181920" ref="C12:H19" totalsRowCount="1" headerRowDxfId="18">
  <autoFilter ref="C12:H18"/>
  <tableColumns count="6">
    <tableColumn id="1" name="Column1" totalsRowDxfId="17"/>
    <tableColumn id="2" name="Column2" totalsRowDxfId="16"/>
    <tableColumn id="3" name="Column3" totalsRowDxfId="15"/>
    <tableColumn id="4" name="Column4" totalsRowDxfId="14"/>
    <tableColumn id="5" name="Column5"/>
    <tableColumn id="6" name="Column6" dataDxfId="13" totalsRowDxfId="12"/>
  </tableColumns>
  <tableStyleInfo name="TableStyleMedium10" showFirstColumn="0" showLastColumn="0" showRowStripes="1" showColumnStripes="0"/>
</table>
</file>

<file path=xl/tables/table19.xml><?xml version="1.0" encoding="utf-8"?>
<table xmlns="http://schemas.openxmlformats.org/spreadsheetml/2006/main" id="20" name="Table134569101115161718192021" displayName="Table134569101115161718192021" ref="C12:H19" totalsRowCount="1" headerRowDxfId="11">
  <autoFilter ref="C12:H18"/>
  <tableColumns count="6">
    <tableColumn id="1" name="Column1" totalsRowFunction="custom" totalsRowDxfId="10">
      <totalsRowFormula>MOD(C13,C14)</totalsRowFormula>
    </tableColumn>
    <tableColumn id="2" name="Column2" totalsRowFunction="custom" totalsRowDxfId="9">
      <totalsRowFormula>MOD(D13,D14)</totalsRowFormula>
    </tableColumn>
    <tableColumn id="3" name="Column3" totalsRowFunction="custom" totalsRowDxfId="8">
      <totalsRowFormula>MOD(E13,E14)</totalsRowFormula>
    </tableColumn>
    <tableColumn id="4" name="Column4" totalsRowFunction="custom" totalsRowDxfId="7">
      <totalsRowFormula>MOD(F13,F14)</totalsRowFormula>
    </tableColumn>
    <tableColumn id="5" name="Column5" totalsRowFunction="custom">
      <totalsRowFormula>MOD(G13,G14)</totalsRowFormula>
    </tableColumn>
    <tableColumn id="6" name="Column6" dataDxfId="6" totalsRowDxfId="5"/>
  </tableColumns>
  <tableStyleInfo name="TableStyleMedium10" showFirstColumn="0" showLastColumn="0" showRowStripes="1" showColumnStripes="0"/>
</table>
</file>

<file path=xl/tables/table2.xml><?xml version="1.0" encoding="utf-8"?>
<table xmlns="http://schemas.openxmlformats.org/spreadsheetml/2006/main" id="3" name="Table134" displayName="Table134" ref="C12:H19" totalsRowCount="1" headerRowDxfId="127">
  <autoFilter ref="C12:H18"/>
  <tableColumns count="6">
    <tableColumn id="1" name="سليم" totalsRowFunction="custom" totalsRowDxfId="126">
      <totalsRowFormula>IF(C18&gt;35,"deserve bonus","normal employee")</totalsRowFormula>
    </tableColumn>
    <tableColumn id="2" name="أمجد" totalsRowFunction="custom" totalsRowDxfId="125">
      <totalsRowFormula>IF(D18&gt;35,"deserve bonus","normal employee")</totalsRowFormula>
    </tableColumn>
    <tableColumn id="3" name="رغدة" totalsRowFunction="custom" totalsRowDxfId="124">
      <totalsRowFormula>IF(E18&gt;35,"deserve bonus","normal employee")</totalsRowFormula>
    </tableColumn>
    <tableColumn id="4" name="شيرين" totalsRowFunction="custom" totalsRowDxfId="123">
      <totalsRowFormula>IF(F18&gt;35,"deserve bonus","normal employee")</totalsRowFormula>
    </tableColumn>
    <tableColumn id="5" name="اسم الموظف" totalsRowDxfId="122"/>
    <tableColumn id="6" name="التاريخ" dataDxfId="121" totalsRowDxfId="120"/>
  </tableColumns>
  <tableStyleInfo name="TableStyleMedium10" showFirstColumn="0" showLastColumn="0" showRowStripes="1" showColumnStripes="0"/>
</table>
</file>

<file path=xl/tables/table3.xml><?xml version="1.0" encoding="utf-8"?>
<table xmlns="http://schemas.openxmlformats.org/spreadsheetml/2006/main" id="1" name="Table1345692" displayName="Table1345692" ref="C12:H19" totalsRowCount="1" headerRowDxfId="119">
  <autoFilter ref="C12:H18"/>
  <tableColumns count="6">
    <tableColumn id="1" name="ريم" dataDxfId="118" totalsRowDxfId="117">
      <calculatedColumnFormula>IF(D13&gt;90,"Excellent",IF(D13&gt;80,"Verygood",IF(D13&gt;75,"Good",IF(D13&gt;50,"Pass","failed"))))</calculatedColumnFormula>
    </tableColumn>
    <tableColumn id="2" name="المجموع" totalsRowDxfId="116">
      <calculatedColumnFormula>SUM(F13,E13)</calculatedColumnFormula>
    </tableColumn>
    <tableColumn id="3" name="أحياء" totalsRowDxfId="115"/>
    <tableColumn id="4" name="كيمياء" totalsRowDxfId="114"/>
    <tableColumn id="5" name="اسم الطالب"/>
    <tableColumn id="6" name="مسلسل" dataDxfId="113" totalsRowDxfId="112"/>
  </tableColumns>
  <tableStyleInfo name="TableStyleMedium10" showFirstColumn="0" showLastColumn="0" showRowStripes="1" showColumnStripes="0"/>
</table>
</file>

<file path=xl/tables/table4.xml><?xml version="1.0" encoding="utf-8"?>
<table xmlns="http://schemas.openxmlformats.org/spreadsheetml/2006/main" id="4" name="Table1345" displayName="Table1345" ref="C12:H19" totalsRowCount="1" headerRowDxfId="111">
  <autoFilter ref="C12:H18"/>
  <tableColumns count="6">
    <tableColumn id="1" name="ريم" totalsRowFunction="custom" totalsRowDxfId="110">
      <totalsRowFormula>MAX(C12:C18)</totalsRowFormula>
    </tableColumn>
    <tableColumn id="2" name="علياء" totalsRowFunction="custom" totalsRowDxfId="109">
      <totalsRowFormula>MAX(D12:D18)</totalsRowFormula>
    </tableColumn>
    <tableColumn id="3" name="إيمان" totalsRowFunction="custom" totalsRowDxfId="108">
      <totalsRowFormula>MAX(E12:E18)</totalsRowFormula>
    </tableColumn>
    <tableColumn id="4" name="يمنى" totalsRowFunction="custom" totalsRowDxfId="107">
      <totalsRowFormula>MAX(F12:F18)</totalsRowFormula>
    </tableColumn>
    <tableColumn id="5" name="اسم الموظف"/>
    <tableColumn id="6" name="التاريخ" dataDxfId="106" totalsRowDxfId="105"/>
  </tableColumns>
  <tableStyleInfo name="TableStyleMedium10" showFirstColumn="0" showLastColumn="0" showRowStripes="1" showColumnStripes="0"/>
</table>
</file>

<file path=xl/tables/table5.xml><?xml version="1.0" encoding="utf-8"?>
<table xmlns="http://schemas.openxmlformats.org/spreadsheetml/2006/main" id="5" name="Table13456" displayName="Table13456" ref="C12:H19" totalsRowCount="1" headerRowDxfId="104">
  <autoFilter ref="C12:H18"/>
  <tableColumns count="6">
    <tableColumn id="1" name="ريم" totalsRowFunction="custom" totalsRowDxfId="103">
      <totalsRowFormula>MIN(C12:C18)</totalsRowFormula>
    </tableColumn>
    <tableColumn id="2" name="علياء" totalsRowFunction="custom" totalsRowDxfId="102">
      <totalsRowFormula>MIN(D12:D18)</totalsRowFormula>
    </tableColumn>
    <tableColumn id="3" name="إيمان" totalsRowFunction="custom" totalsRowDxfId="101">
      <totalsRowFormula>MIN(E12:E18)</totalsRowFormula>
    </tableColumn>
    <tableColumn id="4" name="يمنى" totalsRowFunction="custom" totalsRowDxfId="100">
      <totalsRowFormula>MIN(F12:F18)</totalsRowFormula>
    </tableColumn>
    <tableColumn id="5" name="اسم الموظف"/>
    <tableColumn id="6" name="التاريخ" dataDxfId="99" totalsRowDxfId="98"/>
  </tableColumns>
  <tableStyleInfo name="TableStyleMedium10" showFirstColumn="0" showLastColumn="0" showRowStripes="1" showColumnStripes="0"/>
</table>
</file>

<file path=xl/tables/table6.xml><?xml version="1.0" encoding="utf-8"?>
<table xmlns="http://schemas.openxmlformats.org/spreadsheetml/2006/main" id="6" name="Table134567" displayName="Table134567" ref="C12:H19" totalsRowCount="1" headerRowDxfId="97">
  <autoFilter ref="C12:H18"/>
  <tableColumns count="6">
    <tableColumn id="1" name="Column1" totalsRowDxfId="96"/>
    <tableColumn id="2" name="Column2" totalsRowDxfId="95"/>
    <tableColumn id="3" name="Column3" totalsRowDxfId="94"/>
    <tableColumn id="4" name="Column4" totalsRowDxfId="93"/>
    <tableColumn id="5" name="اسم الموظف"/>
    <tableColumn id="6" name="التاريخ" dataDxfId="92" totalsRowDxfId="91"/>
  </tableColumns>
  <tableStyleInfo name="TableStyleMedium10" showFirstColumn="0" showLastColumn="0" showRowStripes="1" showColumnStripes="0"/>
</table>
</file>

<file path=xl/tables/table7.xml><?xml version="1.0" encoding="utf-8"?>
<table xmlns="http://schemas.openxmlformats.org/spreadsheetml/2006/main" id="7" name="Table1345678" displayName="Table1345678" ref="C12:H19" totalsRowCount="1" headerRowDxfId="90">
  <autoFilter ref="C12:H18"/>
  <tableColumns count="6">
    <tableColumn id="1" name="Column1" totalsRowDxfId="89"/>
    <tableColumn id="2" name="Column2" totalsRowDxfId="88"/>
    <tableColumn id="3" name="Column3" totalsRowDxfId="87"/>
    <tableColumn id="4" name="Column4" totalsRowDxfId="86"/>
    <tableColumn id="5" name="Column5"/>
    <tableColumn id="6" name="Column6" dataDxfId="85" totalsRowDxfId="84"/>
  </tableColumns>
  <tableStyleInfo name="TableStyleMedium10" showFirstColumn="0" showLastColumn="0" showRowStripes="1" showColumnStripes="0"/>
</table>
</file>

<file path=xl/tables/table8.xml><?xml version="1.0" encoding="utf-8"?>
<table xmlns="http://schemas.openxmlformats.org/spreadsheetml/2006/main" id="8" name="Table134569" displayName="Table134569" ref="C12:H19" totalsRowCount="1" headerRowDxfId="83">
  <autoFilter ref="C12:H18"/>
  <tableColumns count="6">
    <tableColumn id="1" name="ريم" totalsRowFunction="custom" totalsRowDxfId="82">
      <totalsRowFormula>COUNT(C13:C18)</totalsRowFormula>
    </tableColumn>
    <tableColumn id="2" name="علياء" totalsRowFunction="custom" totalsRowDxfId="81">
      <totalsRowFormula>COUNT(D13:D18)</totalsRowFormula>
    </tableColumn>
    <tableColumn id="3" name="إيمان" totalsRowFunction="custom" totalsRowDxfId="80">
      <totalsRowFormula>COUNT(E13:E18)</totalsRowFormula>
    </tableColumn>
    <tableColumn id="4" name="يمنى" totalsRowFunction="custom" totalsRowDxfId="79">
      <totalsRowFormula>COUNT(F13:F18)</totalsRowFormula>
    </tableColumn>
    <tableColumn id="5" name="اسم الموظف"/>
    <tableColumn id="6" name="التاريخ" dataDxfId="78" totalsRowDxfId="77"/>
  </tableColumns>
  <tableStyleInfo name="TableStyleMedium10" showFirstColumn="0" showLastColumn="0" showRowStripes="1" showColumnStripes="0"/>
</table>
</file>

<file path=xl/tables/table9.xml><?xml version="1.0" encoding="utf-8"?>
<table xmlns="http://schemas.openxmlformats.org/spreadsheetml/2006/main" id="9" name="Table13456910" displayName="Table13456910" ref="C12:H19" totalsRowCount="1" headerRowDxfId="76">
  <autoFilter ref="C12:H18"/>
  <tableColumns count="6">
    <tableColumn id="1" name="Column1" totalsRowFunction="custom" totalsRowDxfId="75">
      <totalsRowFormula>COUNTA(C13:C18)</totalsRowFormula>
    </tableColumn>
    <tableColumn id="2" name="Column2" totalsRowFunction="custom" totalsRowDxfId="74">
      <totalsRowFormula>COUNTA(D13:D18)</totalsRowFormula>
    </tableColumn>
    <tableColumn id="3" name="Column3" totalsRowFunction="custom" totalsRowDxfId="73">
      <totalsRowFormula>COUNTA(E13:E18)</totalsRowFormula>
    </tableColumn>
    <tableColumn id="4" name="Column4" totalsRowFunction="custom" totalsRowDxfId="72">
      <totalsRowFormula>COUNTA(F13:F18)</totalsRowFormula>
    </tableColumn>
    <tableColumn id="5" name="Column5" totalsRowFunction="custom">
      <totalsRowFormula>COUNTA(G13:G18)</totalsRowFormula>
    </tableColumn>
    <tableColumn id="6" name="Column6" totalsRowFunction="custom" dataDxfId="71" totalsRowDxfId="70">
      <totalsRowFormula>COUNTA(H13:H18)</totalsRowFormula>
    </tableColumn>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facebook.com/pages/%D8%B4%D9%8A%D8%B1%D9%8A%D9%86-%D8%A7%D9%84%D9%85%D8%B5%D8%B1%D9%8A/570064149767451?ref=stream&amp;hc_location=timeline" TargetMode="External"/><Relationship Id="rId1" Type="http://schemas.openxmlformats.org/officeDocument/2006/relationships/hyperlink" Target="Excel%202010.pdf"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Excel%202010.pdf"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hyperlink" Target="Excel%202010.pdf"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hyperlink" Target="Excel%202010.pdf"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hyperlink" Target="Excel%202010.pdf"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hyperlink" Target="Excel%202010.pdf"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bin"/><Relationship Id="rId1" Type="http://schemas.openxmlformats.org/officeDocument/2006/relationships/hyperlink" Target="Excel%202010.pdf"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2.bin"/><Relationship Id="rId1" Type="http://schemas.openxmlformats.org/officeDocument/2006/relationships/hyperlink" Target="Excel%202010.pdf"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3.bin"/><Relationship Id="rId1" Type="http://schemas.openxmlformats.org/officeDocument/2006/relationships/hyperlink" Target="Excel%202010.pdf"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egypt@" TargetMode="External"/><Relationship Id="rId1" Type="http://schemas.openxmlformats.org/officeDocument/2006/relationships/hyperlink" Target="Excel%202010.pdf" TargetMode="External"/><Relationship Id="rId4"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printerSettings" Target="../printerSettings/printerSettings5.bin"/><Relationship Id="rId1" Type="http://schemas.openxmlformats.org/officeDocument/2006/relationships/hyperlink" Target="Excel%202010.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6.bin"/><Relationship Id="rId1" Type="http://schemas.openxmlformats.org/officeDocument/2006/relationships/hyperlink" Target="Excel%202010.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Excel%202010.pdf"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Excel%202010.pdf"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Excel%202010.pdf"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Excel%202010.pdf"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Excel%202010.pdf"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Excel%202010.pdf"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hyperlink" Target="Excel%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A13" sqref="A13"/>
    </sheetView>
  </sheetViews>
  <sheetFormatPr defaultRowHeight="14.25" x14ac:dyDescent="0.2"/>
  <cols>
    <col min="1" max="1" width="40.625" bestFit="1" customWidth="1"/>
    <col min="2" max="2" width="13.875" customWidth="1"/>
    <col min="3" max="3" width="13.75" customWidth="1"/>
    <col min="4" max="4" width="7.375" bestFit="1" customWidth="1"/>
    <col min="5" max="5" width="8.125" customWidth="1"/>
    <col min="6" max="6" width="12.625" bestFit="1" customWidth="1"/>
    <col min="7" max="7" width="9.875" bestFit="1" customWidth="1"/>
    <col min="9" max="9" width="10.125" customWidth="1"/>
    <col min="10" max="10" width="9.875" bestFit="1" customWidth="1"/>
  </cols>
  <sheetData>
    <row r="1" spans="1:25" ht="15" thickBot="1" x14ac:dyDescent="0.25">
      <c r="A1" s="7"/>
      <c r="B1" s="7"/>
      <c r="C1" s="7"/>
      <c r="D1" s="7"/>
      <c r="E1" s="7"/>
      <c r="F1" s="7"/>
      <c r="G1" s="12"/>
      <c r="H1" s="12"/>
      <c r="I1" s="12"/>
      <c r="J1" s="2"/>
      <c r="K1" s="2"/>
      <c r="L1" s="2"/>
      <c r="M1" s="2"/>
      <c r="N1" s="2"/>
      <c r="O1" s="2"/>
      <c r="P1" s="2"/>
      <c r="Q1" s="2"/>
      <c r="R1" s="2"/>
      <c r="S1" s="2"/>
    </row>
    <row r="2" spans="1:25" ht="21.75" thickTop="1" thickBot="1" x14ac:dyDescent="0.25">
      <c r="A2" s="7"/>
      <c r="B2" s="26" t="s">
        <v>3</v>
      </c>
      <c r="C2" s="27"/>
      <c r="D2" s="27"/>
      <c r="E2" s="28"/>
      <c r="F2" s="7"/>
      <c r="G2" s="12"/>
      <c r="H2" s="12"/>
      <c r="I2" s="12"/>
      <c r="J2" s="12"/>
      <c r="K2" s="12"/>
      <c r="L2" s="12"/>
      <c r="M2" s="12"/>
      <c r="N2" s="12"/>
      <c r="O2" s="12"/>
      <c r="P2" s="12"/>
      <c r="Q2" s="12"/>
      <c r="R2" s="12"/>
      <c r="S2" s="12"/>
      <c r="T2" s="7"/>
      <c r="U2" s="7"/>
      <c r="V2" s="7"/>
      <c r="W2" s="7"/>
      <c r="X2" s="7"/>
      <c r="Y2" s="7"/>
    </row>
    <row r="3" spans="1:25" ht="24" thickTop="1" thickBot="1" x14ac:dyDescent="0.35">
      <c r="A3" s="10" t="s">
        <v>4</v>
      </c>
      <c r="B3" s="7"/>
      <c r="C3" s="7"/>
      <c r="D3" s="7"/>
      <c r="E3" s="7"/>
      <c r="F3" s="7"/>
      <c r="G3" s="12"/>
      <c r="H3" s="12"/>
      <c r="I3" s="12"/>
      <c r="J3" s="12"/>
      <c r="K3" s="12"/>
      <c r="L3" s="12"/>
      <c r="M3" s="12"/>
      <c r="N3" s="12"/>
      <c r="O3" s="12"/>
      <c r="P3" s="12"/>
      <c r="Q3" s="12"/>
      <c r="R3" s="12"/>
      <c r="S3" s="12"/>
      <c r="T3" s="7"/>
      <c r="U3" s="7"/>
      <c r="V3" s="7"/>
      <c r="W3" s="7"/>
      <c r="X3" s="7"/>
      <c r="Y3" s="7"/>
    </row>
    <row r="4" spans="1:25" ht="26.25" customHeight="1" thickTop="1" thickBot="1" x14ac:dyDescent="0.25">
      <c r="A4" s="4" t="s">
        <v>2</v>
      </c>
      <c r="B4" s="5" t="s">
        <v>0</v>
      </c>
      <c r="C4" s="5" t="s">
        <v>1</v>
      </c>
      <c r="D4" s="7"/>
      <c r="E4" s="7"/>
      <c r="F4" s="7"/>
      <c r="G4" s="12"/>
      <c r="H4" s="12"/>
      <c r="I4" s="12"/>
      <c r="J4" s="12"/>
      <c r="K4" s="12"/>
      <c r="L4" s="12"/>
      <c r="M4" s="12"/>
      <c r="N4" s="12"/>
      <c r="O4" s="12"/>
      <c r="P4" s="12"/>
      <c r="Q4" s="12"/>
      <c r="R4" s="12"/>
      <c r="S4" s="12"/>
      <c r="T4" s="7"/>
      <c r="U4" s="7"/>
      <c r="V4" s="7"/>
      <c r="W4" s="7"/>
      <c r="X4" s="7"/>
      <c r="Y4" s="7"/>
    </row>
    <row r="5" spans="1:25" ht="16.5" thickTop="1" thickBot="1" x14ac:dyDescent="0.3">
      <c r="A5" s="9" t="s">
        <v>5</v>
      </c>
      <c r="B5" s="7"/>
      <c r="C5" s="7"/>
      <c r="D5" s="7"/>
      <c r="E5" s="7"/>
      <c r="F5" s="7"/>
      <c r="G5" s="12"/>
      <c r="H5" s="12"/>
      <c r="I5" s="12"/>
      <c r="J5" s="12"/>
      <c r="K5" s="12"/>
      <c r="L5" s="12"/>
      <c r="M5" s="12"/>
      <c r="N5" s="12"/>
      <c r="O5" s="12"/>
      <c r="P5" s="12"/>
      <c r="Q5" s="12"/>
      <c r="R5" s="12"/>
      <c r="S5" s="12"/>
      <c r="T5" s="7"/>
      <c r="U5" s="7"/>
      <c r="V5" s="7"/>
      <c r="W5" s="7"/>
      <c r="X5" s="7"/>
      <c r="Y5" s="7"/>
    </row>
    <row r="6" spans="1:25" ht="16.5" thickTop="1" thickBot="1" x14ac:dyDescent="0.3">
      <c r="A6" s="9" t="s">
        <v>6</v>
      </c>
      <c r="B6" s="14" t="s">
        <v>79</v>
      </c>
      <c r="C6" s="7"/>
      <c r="D6" s="7"/>
      <c r="E6" s="7"/>
      <c r="F6" s="7"/>
      <c r="G6" s="12"/>
      <c r="H6" s="12"/>
      <c r="I6" s="12"/>
      <c r="J6" s="12"/>
      <c r="K6" s="12"/>
      <c r="L6" s="12"/>
      <c r="M6" s="12"/>
      <c r="N6" s="12"/>
      <c r="O6" s="12"/>
      <c r="P6" s="12"/>
      <c r="Q6" s="12"/>
      <c r="R6" s="12"/>
      <c r="S6" s="12"/>
      <c r="T6" s="7"/>
      <c r="U6" s="7"/>
      <c r="V6" s="7"/>
      <c r="W6" s="7"/>
      <c r="X6" s="7"/>
      <c r="Y6" s="7"/>
    </row>
    <row r="7" spans="1:25" ht="16.5" thickTop="1" thickBot="1" x14ac:dyDescent="0.3">
      <c r="A7" s="9" t="s">
        <v>7</v>
      </c>
      <c r="B7" s="23" t="s">
        <v>140</v>
      </c>
      <c r="C7" s="30"/>
      <c r="D7" s="30"/>
      <c r="E7" s="30"/>
      <c r="F7" s="30"/>
      <c r="G7" s="30"/>
      <c r="H7" s="12"/>
      <c r="I7" s="12"/>
      <c r="J7" s="12"/>
      <c r="K7" s="12"/>
      <c r="L7" s="12"/>
      <c r="M7" s="12"/>
      <c r="N7" s="12"/>
      <c r="O7" s="12"/>
      <c r="P7" s="12"/>
      <c r="Q7" s="12"/>
      <c r="R7" s="12"/>
      <c r="S7" s="12"/>
      <c r="T7" s="7"/>
      <c r="U7" s="7"/>
      <c r="V7" s="7"/>
      <c r="W7" s="7"/>
      <c r="X7" s="7"/>
      <c r="Y7" s="7"/>
    </row>
    <row r="8" spans="1:25" ht="16.5" customHeight="1" thickTop="1" thickBot="1" x14ac:dyDescent="0.3">
      <c r="A8" s="9" t="s">
        <v>8</v>
      </c>
      <c r="B8" s="23"/>
      <c r="C8" s="30"/>
      <c r="D8" s="30"/>
      <c r="E8" s="30"/>
      <c r="F8" s="30"/>
      <c r="G8" s="30"/>
      <c r="H8" s="12"/>
      <c r="I8" s="12"/>
      <c r="J8" s="12"/>
      <c r="K8" s="12"/>
      <c r="L8" s="12"/>
      <c r="M8" s="12"/>
      <c r="N8" s="12"/>
      <c r="O8" s="12"/>
      <c r="P8" s="12"/>
      <c r="Q8" s="12"/>
      <c r="R8" s="12"/>
      <c r="S8" s="12"/>
      <c r="T8" s="7"/>
      <c r="U8" s="7"/>
      <c r="V8" s="7"/>
      <c r="W8" s="7"/>
      <c r="X8" s="7"/>
      <c r="Y8" s="7"/>
    </row>
    <row r="9" spans="1:25" ht="16.5" customHeight="1" thickTop="1" thickBot="1" x14ac:dyDescent="0.3">
      <c r="A9" s="9" t="s">
        <v>9</v>
      </c>
      <c r="B9" s="23"/>
      <c r="C9" s="30"/>
      <c r="D9" s="30"/>
      <c r="E9" s="30"/>
      <c r="F9" s="30"/>
      <c r="G9" s="30"/>
      <c r="H9" s="12"/>
      <c r="I9" s="12"/>
      <c r="J9" s="12"/>
      <c r="K9" s="12"/>
      <c r="L9" s="12"/>
      <c r="M9" s="12"/>
      <c r="N9" s="12"/>
      <c r="O9" s="12"/>
      <c r="P9" s="12"/>
      <c r="Q9" s="12"/>
      <c r="R9" s="12"/>
      <c r="S9" s="12"/>
      <c r="T9" s="7"/>
      <c r="U9" s="7"/>
      <c r="V9" s="7"/>
      <c r="W9" s="7"/>
      <c r="X9" s="7"/>
      <c r="Y9" s="7"/>
    </row>
    <row r="10" spans="1:25" ht="16.5" customHeight="1" thickTop="1" thickBot="1" x14ac:dyDescent="0.3">
      <c r="A10" s="9" t="s">
        <v>10</v>
      </c>
      <c r="B10" s="23"/>
      <c r="C10" s="30"/>
      <c r="D10" s="30"/>
      <c r="E10" s="30"/>
      <c r="F10" s="30"/>
      <c r="G10" s="30"/>
      <c r="H10" s="12"/>
      <c r="I10" s="12"/>
      <c r="J10" s="12"/>
      <c r="K10" s="12"/>
      <c r="L10" s="12"/>
      <c r="M10" s="12"/>
      <c r="N10" s="12"/>
      <c r="O10" s="12"/>
      <c r="P10" s="12"/>
      <c r="Q10" s="12"/>
      <c r="R10" s="12"/>
      <c r="S10" s="12"/>
      <c r="T10" s="7"/>
      <c r="U10" s="7"/>
      <c r="V10" s="7"/>
      <c r="W10" s="7"/>
      <c r="X10" s="7"/>
      <c r="Y10" s="7"/>
    </row>
    <row r="11" spans="1:25" ht="16.5" customHeight="1" thickTop="1" thickBot="1" x14ac:dyDescent="0.3">
      <c r="A11" s="9" t="s">
        <v>11</v>
      </c>
      <c r="B11" s="23"/>
      <c r="C11" s="30"/>
      <c r="D11" s="30"/>
      <c r="E11" s="30"/>
      <c r="F11" s="30"/>
      <c r="G11" s="30"/>
      <c r="H11" s="12"/>
      <c r="I11" s="12"/>
      <c r="J11" s="12"/>
      <c r="K11" s="12"/>
      <c r="L11" s="12"/>
      <c r="M11" s="12"/>
      <c r="N11" s="12"/>
      <c r="O11" s="12"/>
      <c r="P11" s="12"/>
      <c r="Q11" s="12"/>
      <c r="R11" s="12"/>
      <c r="S11" s="12"/>
      <c r="T11" s="7"/>
      <c r="U11" s="7"/>
      <c r="V11" s="7"/>
      <c r="W11" s="7"/>
      <c r="X11" s="7"/>
      <c r="Y11" s="7"/>
    </row>
    <row r="12" spans="1:25" ht="16.5" customHeight="1" thickTop="1" thickBot="1" x14ac:dyDescent="0.3">
      <c r="A12" s="9" t="s">
        <v>12</v>
      </c>
      <c r="B12" s="23"/>
      <c r="C12" s="30"/>
      <c r="D12" s="30"/>
      <c r="E12" s="30"/>
      <c r="F12" s="30"/>
      <c r="G12" s="30"/>
      <c r="H12" s="12"/>
      <c r="I12" s="12"/>
      <c r="J12" s="12"/>
      <c r="K12" s="12"/>
      <c r="L12" s="12"/>
      <c r="M12" s="12"/>
      <c r="N12" s="12"/>
      <c r="O12" s="12"/>
      <c r="P12" s="12"/>
      <c r="Q12" s="12"/>
      <c r="R12" s="12"/>
      <c r="S12" s="12"/>
      <c r="T12" s="7"/>
      <c r="U12" s="7"/>
      <c r="V12" s="7"/>
      <c r="W12" s="7"/>
      <c r="X12" s="7"/>
      <c r="Y12" s="7"/>
    </row>
    <row r="13" spans="1:25" ht="28.5" thickTop="1" thickBot="1" x14ac:dyDescent="0.3">
      <c r="A13" s="9" t="s">
        <v>13</v>
      </c>
      <c r="B13" s="21"/>
      <c r="C13" s="29" t="s">
        <v>141</v>
      </c>
      <c r="D13" s="29"/>
      <c r="E13" s="29"/>
      <c r="F13" s="29"/>
      <c r="G13" s="22"/>
      <c r="H13" s="12"/>
      <c r="I13" s="12"/>
      <c r="J13" s="12"/>
      <c r="K13" s="12"/>
      <c r="L13" s="12"/>
      <c r="M13" s="12"/>
      <c r="N13" s="12"/>
      <c r="O13" s="12"/>
      <c r="P13" s="12"/>
      <c r="Q13" s="12"/>
      <c r="R13" s="12"/>
      <c r="S13" s="12"/>
      <c r="T13" s="7"/>
      <c r="U13" s="7"/>
      <c r="V13" s="7"/>
      <c r="W13" s="7"/>
      <c r="X13" s="7"/>
      <c r="Y13" s="7"/>
    </row>
    <row r="14" spans="1:25" ht="16.5" customHeight="1" thickTop="1" thickBot="1" x14ac:dyDescent="0.3">
      <c r="A14" s="9" t="s">
        <v>14</v>
      </c>
      <c r="B14" s="23" t="s">
        <v>142</v>
      </c>
      <c r="C14" s="24"/>
      <c r="D14" s="24"/>
      <c r="E14" s="24"/>
      <c r="F14" s="24"/>
      <c r="G14" s="24"/>
      <c r="H14" s="12"/>
      <c r="I14" s="12"/>
      <c r="J14" s="12"/>
      <c r="K14" s="12"/>
      <c r="L14" s="12"/>
      <c r="M14" s="12"/>
      <c r="N14" s="2"/>
      <c r="O14" s="2"/>
      <c r="P14" s="2"/>
      <c r="Q14" s="2"/>
      <c r="R14" s="2"/>
      <c r="S14" s="2"/>
    </row>
    <row r="15" spans="1:25" ht="16.5" thickTop="1" thickBot="1" x14ac:dyDescent="0.3">
      <c r="A15" s="9" t="s">
        <v>15</v>
      </c>
      <c r="B15" s="25"/>
      <c r="C15" s="24"/>
      <c r="D15" s="24"/>
      <c r="E15" s="24"/>
      <c r="F15" s="24"/>
      <c r="G15" s="24"/>
      <c r="H15" s="12"/>
      <c r="I15" s="12"/>
      <c r="J15" s="12"/>
      <c r="K15" s="12"/>
      <c r="L15" s="12"/>
      <c r="M15" s="12"/>
      <c r="N15" s="2"/>
      <c r="O15" s="2"/>
      <c r="P15" s="2"/>
      <c r="Q15" s="2"/>
      <c r="R15" s="2"/>
      <c r="S15" s="2"/>
    </row>
    <row r="16" spans="1:25" ht="16.5" thickTop="1" thickBot="1" x14ac:dyDescent="0.3">
      <c r="A16" s="9" t="s">
        <v>16</v>
      </c>
      <c r="B16" s="25"/>
      <c r="C16" s="24"/>
      <c r="D16" s="24"/>
      <c r="E16" s="24"/>
      <c r="F16" s="24"/>
      <c r="G16" s="24"/>
      <c r="H16" s="12"/>
      <c r="I16" s="12"/>
      <c r="J16" s="12"/>
      <c r="K16" s="12"/>
      <c r="L16" s="12"/>
      <c r="M16" s="12"/>
      <c r="N16" s="2"/>
      <c r="O16" s="2"/>
      <c r="P16" s="2"/>
      <c r="Q16" s="2"/>
      <c r="R16" s="2"/>
      <c r="S16" s="2"/>
    </row>
    <row r="17" spans="1:19" ht="16.5" thickTop="1" thickBot="1" x14ac:dyDescent="0.3">
      <c r="A17" s="9" t="s">
        <v>17</v>
      </c>
      <c r="B17" s="25"/>
      <c r="C17" s="24"/>
      <c r="D17" s="24"/>
      <c r="E17" s="24"/>
      <c r="F17" s="24"/>
      <c r="G17" s="24"/>
      <c r="H17" s="12"/>
      <c r="I17" s="12"/>
      <c r="J17" s="12"/>
      <c r="K17" s="12"/>
      <c r="L17" s="12"/>
      <c r="M17" s="12"/>
      <c r="N17" s="2"/>
      <c r="O17" s="2"/>
      <c r="P17" s="2"/>
      <c r="Q17" s="2"/>
      <c r="R17" s="2"/>
      <c r="S17" s="2"/>
    </row>
    <row r="18" spans="1:19" ht="16.5" thickTop="1" thickBot="1" x14ac:dyDescent="0.3">
      <c r="A18" s="9" t="s">
        <v>18</v>
      </c>
      <c r="B18" s="25"/>
      <c r="C18" s="24"/>
      <c r="D18" s="24"/>
      <c r="E18" s="24"/>
      <c r="F18" s="24"/>
      <c r="G18" s="24"/>
      <c r="H18" s="12"/>
      <c r="I18" s="12"/>
      <c r="J18" s="12"/>
      <c r="K18" s="12"/>
      <c r="L18" s="12"/>
      <c r="M18" s="12"/>
      <c r="N18" s="2"/>
      <c r="O18" s="2"/>
      <c r="P18" s="2"/>
      <c r="Q18" s="2"/>
      <c r="R18" s="2"/>
      <c r="S18" s="2"/>
    </row>
    <row r="19" spans="1:19" ht="16.5" thickTop="1" thickBot="1" x14ac:dyDescent="0.3">
      <c r="A19" s="9" t="s">
        <v>19</v>
      </c>
      <c r="B19" s="25"/>
      <c r="C19" s="24"/>
      <c r="D19" s="24"/>
      <c r="E19" s="24"/>
      <c r="F19" s="24"/>
      <c r="G19" s="24"/>
      <c r="H19" s="12"/>
      <c r="I19" s="12"/>
      <c r="J19" s="12"/>
      <c r="K19" s="12"/>
      <c r="L19" s="12"/>
      <c r="M19" s="12"/>
      <c r="N19" s="2"/>
      <c r="O19" s="2"/>
      <c r="P19" s="2"/>
      <c r="Q19" s="2"/>
      <c r="R19" s="2"/>
      <c r="S19" s="2"/>
    </row>
    <row r="20" spans="1:19" ht="16.5" thickTop="1" thickBot="1" x14ac:dyDescent="0.3">
      <c r="A20" s="9" t="s">
        <v>20</v>
      </c>
      <c r="B20" s="7"/>
      <c r="C20" s="7"/>
      <c r="D20" s="7"/>
      <c r="E20" s="7"/>
      <c r="F20" s="7"/>
      <c r="G20" s="12"/>
      <c r="H20" s="12"/>
      <c r="I20" s="12"/>
      <c r="J20" s="12"/>
      <c r="K20" s="12"/>
      <c r="L20" s="12"/>
      <c r="M20" s="12"/>
      <c r="N20" s="2"/>
      <c r="O20" s="2"/>
      <c r="P20" s="2"/>
      <c r="Q20" s="2"/>
      <c r="R20" s="2"/>
      <c r="S20" s="2"/>
    </row>
    <row r="21" spans="1:19" ht="16.5" thickTop="1" thickBot="1" x14ac:dyDescent="0.3">
      <c r="A21" s="9" t="s">
        <v>21</v>
      </c>
      <c r="B21" s="7"/>
      <c r="C21" s="7"/>
      <c r="D21" s="7"/>
      <c r="E21" s="7"/>
      <c r="F21" s="7"/>
      <c r="G21" s="12"/>
      <c r="H21" s="12"/>
      <c r="I21" s="12"/>
      <c r="J21" s="12"/>
      <c r="K21" s="12"/>
      <c r="L21" s="12"/>
      <c r="M21" s="12"/>
      <c r="N21" s="2"/>
      <c r="O21" s="2"/>
      <c r="P21" s="2"/>
      <c r="Q21" s="2"/>
      <c r="R21" s="2"/>
      <c r="S21" s="2"/>
    </row>
    <row r="22" spans="1:19" ht="16.5" thickTop="1" thickBot="1" x14ac:dyDescent="0.3">
      <c r="A22" s="9" t="s">
        <v>22</v>
      </c>
      <c r="B22" s="7"/>
      <c r="C22" s="7"/>
      <c r="D22" s="7"/>
      <c r="E22" s="7"/>
      <c r="F22" s="7"/>
      <c r="G22" s="12"/>
      <c r="H22" s="12"/>
      <c r="I22" s="12"/>
      <c r="J22" s="12"/>
      <c r="K22" s="12"/>
      <c r="L22" s="12"/>
      <c r="M22" s="12"/>
      <c r="N22" s="2"/>
      <c r="O22" s="2"/>
      <c r="P22" s="2"/>
      <c r="Q22" s="2"/>
      <c r="R22" s="2"/>
      <c r="S22" s="2"/>
    </row>
    <row r="23" spans="1:19" ht="15" thickTop="1" x14ac:dyDescent="0.2">
      <c r="A23" s="7"/>
      <c r="B23" s="7"/>
      <c r="C23" s="7"/>
      <c r="D23" s="7"/>
      <c r="E23" s="7"/>
      <c r="F23" s="7"/>
      <c r="G23" s="12"/>
      <c r="H23" s="12"/>
      <c r="I23" s="12"/>
      <c r="J23" s="12"/>
      <c r="K23" s="12"/>
      <c r="L23" s="12"/>
      <c r="M23" s="12"/>
      <c r="N23" s="2"/>
      <c r="O23" s="2"/>
      <c r="P23" s="2"/>
      <c r="Q23" s="2"/>
      <c r="R23" s="2"/>
      <c r="S23" s="2"/>
    </row>
    <row r="24" spans="1:19" x14ac:dyDescent="0.2">
      <c r="A24" s="7"/>
      <c r="B24" s="7"/>
      <c r="C24" s="7"/>
      <c r="D24" s="7"/>
      <c r="E24" s="7"/>
      <c r="F24" s="7"/>
      <c r="G24" s="12"/>
      <c r="H24" s="12"/>
      <c r="I24" s="12"/>
      <c r="J24" s="12"/>
      <c r="K24" s="12"/>
      <c r="L24" s="12"/>
      <c r="M24" s="12"/>
      <c r="N24" s="2"/>
      <c r="O24" s="2"/>
      <c r="P24" s="2"/>
      <c r="Q24" s="2"/>
      <c r="R24" s="2"/>
      <c r="S24" s="2"/>
    </row>
    <row r="25" spans="1:19" x14ac:dyDescent="0.2">
      <c r="A25" s="7"/>
      <c r="B25" s="7"/>
      <c r="C25" s="7"/>
      <c r="D25" s="7"/>
      <c r="E25" s="7"/>
      <c r="F25" s="7"/>
      <c r="G25" s="12"/>
      <c r="H25" s="12"/>
      <c r="I25" s="12"/>
      <c r="J25" s="12"/>
      <c r="K25" s="12"/>
      <c r="L25" s="12"/>
      <c r="M25" s="12"/>
      <c r="N25" s="2"/>
      <c r="O25" s="2"/>
      <c r="P25" s="2"/>
      <c r="Q25" s="2"/>
      <c r="R25" s="2"/>
      <c r="S25" s="2"/>
    </row>
    <row r="26" spans="1:19" x14ac:dyDescent="0.2">
      <c r="A26" s="7"/>
      <c r="B26" s="7"/>
      <c r="C26" s="7"/>
      <c r="D26" s="7"/>
      <c r="E26" s="7"/>
      <c r="F26" s="7"/>
      <c r="G26" s="12"/>
      <c r="H26" s="12"/>
      <c r="I26" s="12"/>
      <c r="J26" s="12"/>
      <c r="K26" s="12"/>
      <c r="L26" s="12"/>
      <c r="M26" s="12"/>
      <c r="N26" s="2"/>
      <c r="O26" s="2"/>
      <c r="P26" s="2"/>
      <c r="Q26" s="2"/>
      <c r="R26" s="2"/>
      <c r="S26" s="2"/>
    </row>
    <row r="27" spans="1:19" x14ac:dyDescent="0.2">
      <c r="A27" s="7"/>
      <c r="B27" s="7"/>
      <c r="C27" s="7"/>
      <c r="D27" s="7"/>
      <c r="E27" s="7"/>
      <c r="F27" s="7"/>
      <c r="G27" s="12"/>
      <c r="H27" s="12"/>
      <c r="I27" s="12"/>
      <c r="J27" s="12"/>
      <c r="K27" s="12"/>
      <c r="L27" s="12"/>
      <c r="M27" s="12"/>
      <c r="N27" s="12"/>
      <c r="O27" s="12"/>
      <c r="P27" s="12"/>
      <c r="Q27" s="12"/>
      <c r="R27" s="2"/>
      <c r="S27" s="2"/>
    </row>
    <row r="28" spans="1:19" x14ac:dyDescent="0.2">
      <c r="A28" s="7"/>
      <c r="B28" s="12"/>
      <c r="C28" s="12"/>
      <c r="D28" s="12"/>
      <c r="E28" s="12"/>
      <c r="F28" s="12"/>
      <c r="G28" s="12"/>
      <c r="H28" s="12"/>
      <c r="I28" s="12"/>
      <c r="J28" s="12"/>
      <c r="K28" s="12"/>
      <c r="L28" s="12"/>
      <c r="M28" s="12"/>
      <c r="N28" s="12"/>
      <c r="O28" s="12"/>
      <c r="P28" s="12"/>
      <c r="Q28" s="12"/>
      <c r="R28" s="2"/>
      <c r="S28" s="2"/>
    </row>
    <row r="29" spans="1:19" x14ac:dyDescent="0.2">
      <c r="A29" s="7"/>
      <c r="B29" s="12"/>
      <c r="C29" s="12"/>
      <c r="D29" s="12"/>
      <c r="E29" s="12"/>
      <c r="F29" s="12"/>
      <c r="G29" s="12"/>
      <c r="H29" s="12"/>
      <c r="I29" s="12"/>
      <c r="J29" s="12"/>
      <c r="K29" s="12"/>
      <c r="L29" s="12"/>
      <c r="M29" s="12"/>
      <c r="N29" s="12"/>
      <c r="O29" s="12"/>
      <c r="P29" s="12"/>
      <c r="Q29" s="12"/>
      <c r="R29" s="2"/>
      <c r="S29" s="2"/>
    </row>
    <row r="30" spans="1:19" x14ac:dyDescent="0.2">
      <c r="A30" s="7"/>
      <c r="B30" s="12"/>
      <c r="C30" s="12"/>
      <c r="D30" s="12"/>
      <c r="E30" s="12"/>
      <c r="F30" s="12"/>
      <c r="G30" s="12"/>
      <c r="H30" s="12"/>
      <c r="I30" s="12"/>
      <c r="J30" s="12"/>
      <c r="K30" s="12"/>
      <c r="L30" s="12"/>
      <c r="M30" s="12"/>
      <c r="N30" s="12"/>
      <c r="O30" s="12"/>
      <c r="P30" s="12"/>
      <c r="Q30" s="12"/>
      <c r="R30" s="2"/>
      <c r="S30" s="2"/>
    </row>
    <row r="31" spans="1:19" x14ac:dyDescent="0.2">
      <c r="A31" s="7"/>
      <c r="B31" s="12"/>
      <c r="C31" s="12"/>
      <c r="D31" s="12"/>
      <c r="E31" s="12"/>
      <c r="F31" s="12"/>
      <c r="G31" s="12"/>
      <c r="H31" s="12"/>
      <c r="I31" s="12"/>
      <c r="J31" s="12"/>
      <c r="K31" s="12"/>
      <c r="L31" s="12"/>
      <c r="M31" s="12"/>
      <c r="N31" s="12"/>
      <c r="O31" s="12"/>
      <c r="P31" s="12"/>
      <c r="Q31" s="12"/>
      <c r="R31" s="2"/>
      <c r="S31" s="2"/>
    </row>
    <row r="32" spans="1:19" x14ac:dyDescent="0.2">
      <c r="A32" s="7"/>
      <c r="B32" s="12"/>
      <c r="C32" s="12"/>
      <c r="D32" s="12"/>
      <c r="E32" s="12"/>
      <c r="F32" s="12"/>
      <c r="G32" s="12"/>
      <c r="H32" s="12"/>
      <c r="I32" s="12"/>
      <c r="J32" s="12"/>
      <c r="K32" s="12"/>
      <c r="L32" s="12"/>
      <c r="M32" s="12"/>
      <c r="N32" s="12"/>
      <c r="O32" s="12"/>
      <c r="P32" s="12"/>
      <c r="Q32" s="12"/>
      <c r="R32" s="2"/>
      <c r="S32" s="2"/>
    </row>
    <row r="33" spans="1:19" x14ac:dyDescent="0.2">
      <c r="A33" s="7"/>
      <c r="B33" s="12"/>
      <c r="C33" s="12"/>
      <c r="D33" s="12"/>
      <c r="E33" s="12"/>
      <c r="F33" s="12"/>
      <c r="G33" s="12"/>
      <c r="H33" s="12"/>
      <c r="I33" s="12"/>
      <c r="J33" s="12"/>
      <c r="K33" s="12"/>
      <c r="L33" s="12"/>
      <c r="M33" s="12"/>
      <c r="N33" s="12"/>
      <c r="O33" s="12"/>
      <c r="P33" s="12"/>
      <c r="Q33" s="12"/>
      <c r="R33" s="2"/>
      <c r="S33" s="2"/>
    </row>
    <row r="34" spans="1:19" x14ac:dyDescent="0.2">
      <c r="A34" s="7"/>
      <c r="B34" s="12"/>
      <c r="C34" s="12"/>
      <c r="D34" s="12"/>
      <c r="E34" s="12"/>
      <c r="F34" s="12"/>
      <c r="G34" s="12"/>
      <c r="H34" s="12"/>
      <c r="I34" s="12"/>
      <c r="J34" s="12"/>
      <c r="K34" s="12"/>
      <c r="L34" s="12"/>
      <c r="M34" s="12"/>
      <c r="N34" s="12"/>
      <c r="O34" s="12"/>
      <c r="P34" s="12"/>
      <c r="Q34" s="12"/>
      <c r="R34" s="2"/>
      <c r="S34" s="2"/>
    </row>
    <row r="35" spans="1:19" x14ac:dyDescent="0.2">
      <c r="A35" s="7"/>
      <c r="B35" s="12"/>
      <c r="C35" s="12"/>
      <c r="D35" s="12"/>
      <c r="E35" s="12"/>
      <c r="F35" s="12"/>
      <c r="G35" s="12"/>
      <c r="H35" s="12"/>
      <c r="I35" s="12"/>
      <c r="J35" s="12"/>
      <c r="K35" s="12"/>
      <c r="L35" s="12"/>
      <c r="M35" s="12"/>
      <c r="N35" s="12"/>
      <c r="O35" s="12"/>
      <c r="P35" s="12"/>
      <c r="Q35" s="12"/>
      <c r="R35" s="2"/>
      <c r="S35" s="2"/>
    </row>
    <row r="36" spans="1:19" x14ac:dyDescent="0.2">
      <c r="A36" s="7"/>
      <c r="B36" s="12"/>
      <c r="C36" s="12"/>
      <c r="D36" s="12"/>
      <c r="E36" s="12"/>
      <c r="F36" s="12"/>
      <c r="G36" s="12"/>
      <c r="H36" s="12"/>
      <c r="I36" s="12"/>
      <c r="J36" s="12"/>
      <c r="K36" s="12"/>
      <c r="L36" s="12"/>
      <c r="M36" s="12"/>
      <c r="N36" s="12"/>
      <c r="O36" s="12"/>
      <c r="P36" s="12"/>
      <c r="Q36" s="12"/>
      <c r="R36" s="2"/>
      <c r="S36" s="2"/>
    </row>
    <row r="37" spans="1:19" x14ac:dyDescent="0.2">
      <c r="A37" s="7"/>
      <c r="B37" s="12"/>
      <c r="C37" s="12"/>
      <c r="D37" s="12"/>
      <c r="E37" s="12"/>
      <c r="F37" s="12"/>
      <c r="G37" s="12"/>
      <c r="H37" s="12"/>
      <c r="I37" s="12"/>
      <c r="J37" s="12"/>
      <c r="K37" s="12"/>
      <c r="L37" s="12"/>
      <c r="M37" s="12"/>
      <c r="N37" s="12"/>
      <c r="O37" s="12"/>
      <c r="P37" s="12"/>
      <c r="Q37" s="12"/>
      <c r="R37" s="2"/>
      <c r="S37" s="2"/>
    </row>
    <row r="38" spans="1:19" x14ac:dyDescent="0.2">
      <c r="A38" s="7"/>
      <c r="B38" s="12"/>
      <c r="C38" s="12"/>
      <c r="D38" s="12"/>
      <c r="E38" s="12"/>
      <c r="F38" s="12"/>
      <c r="G38" s="12"/>
      <c r="H38" s="12"/>
      <c r="I38" s="12"/>
      <c r="J38" s="12"/>
      <c r="K38" s="12"/>
      <c r="L38" s="12"/>
      <c r="M38" s="12"/>
      <c r="N38" s="12"/>
      <c r="O38" s="12"/>
      <c r="P38" s="12"/>
      <c r="Q38" s="12"/>
      <c r="R38" s="2"/>
      <c r="S38" s="2"/>
    </row>
    <row r="39" spans="1:19" x14ac:dyDescent="0.2">
      <c r="A39" s="7"/>
      <c r="B39" s="7"/>
      <c r="C39" s="7"/>
      <c r="D39" s="7"/>
      <c r="E39" s="7"/>
      <c r="F39" s="7"/>
      <c r="G39" s="12"/>
      <c r="H39" s="12"/>
      <c r="I39" s="12"/>
      <c r="J39" s="12"/>
      <c r="K39" s="12"/>
      <c r="L39" s="12"/>
      <c r="M39" s="12"/>
      <c r="N39" s="12"/>
      <c r="O39" s="12"/>
      <c r="P39" s="12"/>
      <c r="Q39" s="12"/>
      <c r="R39" s="2"/>
      <c r="S39" s="2"/>
    </row>
    <row r="40" spans="1:19" x14ac:dyDescent="0.2">
      <c r="A40" s="7"/>
      <c r="B40" s="7"/>
      <c r="C40" s="7"/>
      <c r="D40" s="7"/>
      <c r="E40" s="7"/>
      <c r="F40" s="7"/>
      <c r="G40" s="12"/>
      <c r="H40" s="12"/>
      <c r="I40" s="12"/>
      <c r="J40" s="12"/>
      <c r="K40" s="12"/>
      <c r="L40" s="12"/>
      <c r="M40" s="12"/>
      <c r="N40" s="12"/>
      <c r="O40" s="12"/>
      <c r="P40" s="12"/>
      <c r="Q40" s="12"/>
      <c r="R40" s="2"/>
      <c r="S40" s="2"/>
    </row>
    <row r="41" spans="1:19" x14ac:dyDescent="0.2">
      <c r="A41" s="7"/>
      <c r="B41" s="7"/>
      <c r="C41" s="7"/>
      <c r="D41" s="7"/>
      <c r="E41" s="7"/>
      <c r="F41" s="7"/>
      <c r="G41" s="12"/>
      <c r="H41" s="12"/>
      <c r="I41" s="12"/>
      <c r="J41" s="12"/>
      <c r="K41" s="12"/>
      <c r="L41" s="12"/>
      <c r="M41" s="12"/>
      <c r="N41" s="12"/>
      <c r="O41" s="12"/>
      <c r="P41" s="12"/>
      <c r="Q41" s="12"/>
      <c r="R41" s="2"/>
      <c r="S41" s="2"/>
    </row>
    <row r="42" spans="1:19" x14ac:dyDescent="0.2">
      <c r="A42" s="7"/>
      <c r="B42" s="7"/>
      <c r="C42" s="7"/>
      <c r="D42" s="7"/>
      <c r="E42" s="7"/>
      <c r="F42" s="7"/>
      <c r="G42" s="12"/>
      <c r="H42" s="12"/>
      <c r="I42" s="12"/>
      <c r="J42" s="12"/>
      <c r="K42" s="12"/>
      <c r="L42" s="12"/>
      <c r="M42" s="12"/>
      <c r="N42" s="12"/>
      <c r="O42" s="12"/>
      <c r="P42" s="12"/>
      <c r="Q42" s="12"/>
      <c r="R42" s="2"/>
      <c r="S42" s="2"/>
    </row>
    <row r="43" spans="1:19" x14ac:dyDescent="0.2">
      <c r="A43" s="7"/>
      <c r="B43" s="7"/>
      <c r="C43" s="7"/>
      <c r="D43" s="7"/>
      <c r="E43" s="7"/>
      <c r="F43" s="7"/>
      <c r="G43" s="12"/>
      <c r="H43" s="12"/>
      <c r="I43" s="12"/>
      <c r="J43" s="12"/>
      <c r="K43" s="12"/>
      <c r="L43" s="12"/>
      <c r="M43" s="12"/>
      <c r="N43" s="12"/>
      <c r="O43" s="12"/>
      <c r="P43" s="12"/>
      <c r="Q43" s="12"/>
      <c r="R43" s="2"/>
      <c r="S43" s="2"/>
    </row>
    <row r="44" spans="1:19" x14ac:dyDescent="0.2">
      <c r="A44" s="7"/>
      <c r="B44" s="7"/>
      <c r="C44" s="7"/>
      <c r="D44" s="7"/>
      <c r="E44" s="7"/>
      <c r="F44" s="7"/>
      <c r="G44" s="12"/>
      <c r="H44" s="12"/>
      <c r="I44" s="12"/>
      <c r="J44" s="12"/>
      <c r="K44" s="12"/>
      <c r="L44" s="12"/>
      <c r="M44" s="12"/>
      <c r="N44" s="12"/>
      <c r="O44" s="12"/>
      <c r="P44" s="12"/>
      <c r="Q44" s="12"/>
      <c r="R44" s="2"/>
      <c r="S44" s="2"/>
    </row>
    <row r="45" spans="1:19" x14ac:dyDescent="0.2">
      <c r="A45" s="7"/>
      <c r="B45" s="7"/>
      <c r="C45" s="7"/>
      <c r="D45" s="7"/>
      <c r="E45" s="7"/>
      <c r="F45" s="7"/>
      <c r="G45" s="12"/>
      <c r="H45" s="12"/>
      <c r="I45" s="12"/>
      <c r="J45" s="12"/>
      <c r="K45" s="12"/>
      <c r="L45" s="12"/>
      <c r="M45" s="12"/>
      <c r="N45" s="12"/>
      <c r="O45" s="12"/>
      <c r="P45" s="12"/>
      <c r="Q45" s="12"/>
      <c r="R45" s="2"/>
      <c r="S45" s="2"/>
    </row>
    <row r="46" spans="1:19" x14ac:dyDescent="0.2">
      <c r="A46" s="7"/>
      <c r="B46" s="7"/>
      <c r="C46" s="7"/>
      <c r="D46" s="7"/>
      <c r="E46" s="7"/>
      <c r="F46" s="7"/>
      <c r="G46" s="12"/>
      <c r="H46" s="12"/>
      <c r="I46" s="12"/>
      <c r="J46" s="12"/>
      <c r="K46" s="12"/>
      <c r="L46" s="12"/>
      <c r="M46" s="12"/>
      <c r="N46" s="12"/>
      <c r="O46" s="12"/>
      <c r="P46" s="12"/>
      <c r="Q46" s="12"/>
      <c r="R46" s="2"/>
      <c r="S46" s="2"/>
    </row>
    <row r="47" spans="1:19" x14ac:dyDescent="0.2">
      <c r="A47" s="7"/>
      <c r="B47" s="7"/>
      <c r="C47" s="7"/>
      <c r="D47" s="7"/>
      <c r="E47" s="7"/>
      <c r="F47" s="7"/>
      <c r="G47" s="12"/>
      <c r="H47" s="12"/>
      <c r="I47" s="12"/>
      <c r="J47" s="12"/>
      <c r="K47" s="12"/>
      <c r="L47" s="12"/>
      <c r="M47" s="12"/>
      <c r="N47" s="12"/>
      <c r="O47" s="12"/>
      <c r="P47" s="12"/>
      <c r="Q47" s="12"/>
      <c r="R47" s="2"/>
      <c r="S47" s="2"/>
    </row>
    <row r="48" spans="1:19" x14ac:dyDescent="0.2">
      <c r="A48" s="7"/>
      <c r="B48" s="7"/>
      <c r="C48" s="7"/>
      <c r="D48" s="7"/>
      <c r="E48" s="7"/>
      <c r="F48" s="7"/>
      <c r="G48" s="12"/>
      <c r="H48" s="12"/>
      <c r="I48" s="12"/>
      <c r="J48" s="12"/>
      <c r="K48" s="12"/>
      <c r="L48" s="12"/>
      <c r="M48" s="12"/>
      <c r="N48" s="12"/>
      <c r="O48" s="12"/>
      <c r="P48" s="12"/>
      <c r="Q48" s="12"/>
      <c r="R48" s="2"/>
      <c r="S48" s="2"/>
    </row>
    <row r="49" spans="1:19" x14ac:dyDescent="0.2">
      <c r="A49" s="7"/>
      <c r="B49" s="7"/>
      <c r="C49" s="7"/>
      <c r="D49" s="7"/>
      <c r="E49" s="7"/>
      <c r="F49" s="7"/>
      <c r="G49" s="12"/>
      <c r="H49" s="12"/>
      <c r="I49" s="12"/>
      <c r="J49" s="12"/>
      <c r="K49" s="12"/>
      <c r="L49" s="12"/>
      <c r="M49" s="12"/>
      <c r="N49" s="12"/>
      <c r="O49" s="12"/>
      <c r="P49" s="12"/>
      <c r="Q49" s="12"/>
      <c r="R49" s="2"/>
      <c r="S49" s="2"/>
    </row>
    <row r="50" spans="1:19" x14ac:dyDescent="0.2">
      <c r="A50" s="7"/>
      <c r="B50" s="7"/>
      <c r="C50" s="7"/>
      <c r="D50" s="7"/>
      <c r="E50" s="7"/>
      <c r="F50" s="7"/>
      <c r="G50" s="12"/>
      <c r="H50" s="12"/>
      <c r="I50" s="12"/>
      <c r="J50" s="12"/>
      <c r="K50" s="12"/>
      <c r="L50" s="12"/>
      <c r="M50" s="12"/>
      <c r="N50" s="12"/>
      <c r="O50" s="12"/>
      <c r="P50" s="12"/>
      <c r="Q50" s="12"/>
      <c r="R50" s="2"/>
      <c r="S50" s="2"/>
    </row>
    <row r="51" spans="1:19" x14ac:dyDescent="0.2">
      <c r="A51" s="7"/>
      <c r="B51" s="7"/>
      <c r="C51" s="7"/>
      <c r="D51" s="7"/>
      <c r="E51" s="7"/>
      <c r="F51" s="7"/>
      <c r="G51" s="12"/>
      <c r="H51" s="12"/>
      <c r="I51" s="12"/>
      <c r="J51" s="12"/>
      <c r="K51" s="12"/>
      <c r="L51" s="12"/>
      <c r="M51" s="12"/>
      <c r="N51" s="12"/>
      <c r="O51" s="12"/>
      <c r="P51" s="12"/>
      <c r="Q51" s="12"/>
      <c r="R51" s="2"/>
      <c r="S51" s="2"/>
    </row>
    <row r="52" spans="1:19" x14ac:dyDescent="0.2">
      <c r="A52" s="7"/>
      <c r="B52" s="7"/>
      <c r="C52" s="7"/>
      <c r="D52" s="7"/>
      <c r="E52" s="7"/>
      <c r="F52" s="7"/>
      <c r="G52" s="12"/>
      <c r="H52" s="12"/>
      <c r="I52" s="12"/>
      <c r="J52" s="12"/>
      <c r="K52" s="12"/>
      <c r="L52" s="12"/>
      <c r="M52" s="12"/>
      <c r="N52" s="12"/>
      <c r="O52" s="12"/>
      <c r="P52" s="12"/>
      <c r="Q52" s="12"/>
      <c r="R52" s="2"/>
      <c r="S52" s="2"/>
    </row>
    <row r="53" spans="1:19" x14ac:dyDescent="0.2">
      <c r="A53" s="7"/>
      <c r="B53" s="7"/>
      <c r="C53" s="7"/>
      <c r="D53" s="7"/>
      <c r="E53" s="7"/>
      <c r="F53" s="7"/>
      <c r="G53" s="12"/>
      <c r="H53" s="12"/>
      <c r="I53" s="12"/>
      <c r="J53" s="12"/>
      <c r="K53" s="12"/>
      <c r="L53" s="12"/>
      <c r="M53" s="12"/>
      <c r="N53" s="12"/>
      <c r="O53" s="12"/>
      <c r="P53" s="12"/>
      <c r="Q53" s="12"/>
      <c r="R53" s="2"/>
      <c r="S53" s="2"/>
    </row>
    <row r="54" spans="1:19" x14ac:dyDescent="0.2">
      <c r="A54" s="7"/>
      <c r="B54" s="7"/>
      <c r="C54" s="7"/>
      <c r="D54" s="7"/>
      <c r="E54" s="7"/>
      <c r="F54" s="7"/>
      <c r="G54" s="12"/>
      <c r="H54" s="12"/>
      <c r="I54" s="12"/>
      <c r="J54" s="12"/>
      <c r="K54" s="12"/>
      <c r="L54" s="12"/>
      <c r="M54" s="12"/>
      <c r="N54" s="12"/>
      <c r="O54" s="12"/>
      <c r="P54" s="12"/>
      <c r="Q54" s="12"/>
      <c r="R54" s="2"/>
      <c r="S54" s="2"/>
    </row>
    <row r="55" spans="1:19" x14ac:dyDescent="0.2">
      <c r="A55" s="7"/>
      <c r="B55" s="7"/>
      <c r="C55" s="7"/>
      <c r="D55" s="7"/>
      <c r="E55" s="7"/>
      <c r="F55" s="7"/>
      <c r="G55" s="12"/>
      <c r="H55" s="12"/>
      <c r="I55" s="12"/>
      <c r="J55" s="12"/>
      <c r="K55" s="12"/>
      <c r="L55" s="12"/>
      <c r="M55" s="12"/>
      <c r="N55" s="12"/>
      <c r="O55" s="12"/>
      <c r="P55" s="12"/>
      <c r="Q55" s="12"/>
      <c r="R55" s="2"/>
      <c r="S55" s="2"/>
    </row>
    <row r="56" spans="1:19" x14ac:dyDescent="0.2">
      <c r="A56" s="7"/>
      <c r="B56" s="7"/>
      <c r="C56" s="7"/>
      <c r="D56" s="7"/>
      <c r="E56" s="7"/>
      <c r="F56" s="7"/>
      <c r="G56" s="12"/>
      <c r="H56" s="12"/>
      <c r="I56" s="12"/>
      <c r="J56" s="12"/>
      <c r="K56" s="12"/>
      <c r="L56" s="12"/>
      <c r="M56" s="12"/>
      <c r="N56" s="12"/>
      <c r="O56" s="12"/>
      <c r="P56" s="12"/>
      <c r="Q56" s="12"/>
      <c r="R56" s="2"/>
      <c r="S56" s="2"/>
    </row>
    <row r="57" spans="1:19" x14ac:dyDescent="0.2">
      <c r="A57" s="7"/>
      <c r="B57" s="7"/>
      <c r="C57" s="7"/>
      <c r="D57" s="7"/>
      <c r="E57" s="7"/>
      <c r="F57" s="7"/>
      <c r="G57" s="12"/>
      <c r="H57" s="12"/>
      <c r="I57" s="12"/>
      <c r="J57" s="12"/>
      <c r="K57" s="12"/>
      <c r="L57" s="12"/>
      <c r="M57" s="12"/>
      <c r="N57" s="12"/>
      <c r="O57" s="12"/>
      <c r="P57" s="12"/>
      <c r="Q57" s="12"/>
      <c r="R57" s="2"/>
      <c r="S57" s="2"/>
    </row>
    <row r="58" spans="1:19" x14ac:dyDescent="0.2">
      <c r="A58" s="7"/>
      <c r="B58" s="7"/>
      <c r="C58" s="7"/>
      <c r="D58" s="7"/>
      <c r="E58" s="7"/>
      <c r="F58" s="7"/>
      <c r="G58" s="12"/>
      <c r="H58" s="12"/>
      <c r="I58" s="12"/>
      <c r="J58" s="12"/>
      <c r="K58" s="12"/>
      <c r="L58" s="12"/>
      <c r="M58" s="12"/>
      <c r="N58" s="12"/>
      <c r="O58" s="12"/>
      <c r="P58" s="12"/>
      <c r="Q58" s="12"/>
      <c r="R58" s="2"/>
      <c r="S58" s="2"/>
    </row>
    <row r="59" spans="1:19" x14ac:dyDescent="0.2">
      <c r="A59" s="7"/>
      <c r="B59" s="7"/>
      <c r="C59" s="7"/>
      <c r="D59" s="7"/>
      <c r="E59" s="7"/>
      <c r="F59" s="7"/>
      <c r="G59" s="12"/>
      <c r="H59" s="12"/>
      <c r="I59" s="12"/>
      <c r="J59" s="12"/>
      <c r="K59" s="12"/>
      <c r="L59" s="12"/>
      <c r="M59" s="12"/>
      <c r="N59" s="12"/>
      <c r="O59" s="12"/>
      <c r="P59" s="12"/>
      <c r="Q59" s="12"/>
      <c r="R59" s="2"/>
      <c r="S59" s="2"/>
    </row>
    <row r="60" spans="1:19" x14ac:dyDescent="0.2">
      <c r="G60" s="2"/>
      <c r="H60" s="2"/>
      <c r="I60" s="2"/>
      <c r="J60" s="2"/>
      <c r="K60" s="2"/>
      <c r="L60" s="2"/>
      <c r="M60" s="2"/>
      <c r="N60" s="2"/>
      <c r="O60" s="2"/>
      <c r="P60" s="2"/>
      <c r="Q60" s="2"/>
      <c r="R60" s="2"/>
      <c r="S60" s="2"/>
    </row>
  </sheetData>
  <sheetProtection password="EA62" sheet="1" objects="1" scenarios="1"/>
  <mergeCells count="4">
    <mergeCell ref="B14:G19"/>
    <mergeCell ref="B2:E2"/>
    <mergeCell ref="C13:F13"/>
    <mergeCell ref="B7:G12"/>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{39DC2809-1584-4259-9F70-BB2AFFAB2454}</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{46468910-13C8-4F96-8866-D990BA03DA52}</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{EED9F6FC-8E2B-4FA6-A027-C56F912A834A}</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{61EB2CCA-B420-4F34-9C20-CECC275C21F3}</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{496265FB-5130-4C63-BA27-8387C269B1CA}</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{6CD9C4E6-033B-4990-8D3D-39EFC2E946AC}</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{591CF34F-421A-45EA-BCBC-5ADC9992ABAD}</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{8856D0B4-7FBA-430F-9582-D8C7573E478E}</x14:id>
        </ext>
      </extLst>
    </cfRule>
    <cfRule type="colorScale" priority="6">
      <colorScale>
        <cfvo type="min"/>
        <cfvo type="percentile" val="50"/>
        <cfvo type="max"/>
        <color rgb="FFF8696B"/>
        <color rgb="FFFFEB84"/>
        <color rgb="FF63BE7B"/>
      </colorScale>
    </cfRule>
  </conditionalFormatting>
  <conditionalFormatting sqref="A5:A11">
    <cfRule type="iconSet" priority="115">
      <iconSet iconSet="3TrafficLights2">
        <cfvo type="percent" val="0"/>
        <cfvo type="percent" val="33"/>
        <cfvo type="percent" val="67"/>
      </iconSet>
    </cfRule>
    <cfRule type="dataBar" priority="116">
      <dataBar>
        <cfvo type="min"/>
        <cfvo type="max"/>
        <color rgb="FF008AEF"/>
      </dataBar>
      <extLst>
        <ext xmlns:x14="http://schemas.microsoft.com/office/spreadsheetml/2009/9/main" uri="{B025F937-C7B1-47D3-B67F-A62EFF666E3E}">
          <x14:id>{6D5EFE0B-C42C-4AB3-A5A3-F0C5118637D8}</x14:id>
        </ext>
      </extLst>
    </cfRule>
    <cfRule type="colorScale" priority="117">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 ref="C13" r:id="rId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9DC2809-1584-4259-9F70-BB2AFFAB2454}">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46468910-13C8-4F96-8866-D990BA03DA52}">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EED9F6FC-8E2B-4FA6-A027-C56F912A834A}">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61EB2CCA-B420-4F34-9C20-CECC275C21F3}">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496265FB-5130-4C63-BA27-8387C269B1CA}">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6CD9C4E6-033B-4990-8D3D-39EFC2E946AC}">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591CF34F-421A-45EA-BCBC-5ADC9992ABAD}">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8856D0B4-7FBA-430F-9582-D8C7573E478E}">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6D5EFE0B-C42C-4AB3-A5A3-F0C5118637D8}">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90</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91</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92</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5">
        <v>0.90416666666666667</v>
      </c>
      <c r="D13">
        <v>46</v>
      </c>
      <c r="E13">
        <v>35</v>
      </c>
      <c r="F13">
        <v>50</v>
      </c>
      <c r="G13" t="s">
        <v>46</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40</v>
      </c>
      <c r="D14">
        <v>48</v>
      </c>
      <c r="E14">
        <v>44</v>
      </c>
      <c r="F14">
        <v>45</v>
      </c>
      <c r="G14" t="s">
        <v>47</v>
      </c>
      <c r="H14" s="6">
        <v>41743</v>
      </c>
      <c r="I14" s="7"/>
      <c r="J14" s="7"/>
      <c r="K14" s="7"/>
      <c r="L14" s="7"/>
      <c r="M14" s="7"/>
      <c r="N14" s="7"/>
      <c r="O14" s="7"/>
      <c r="P14" s="7"/>
      <c r="Q14" s="7"/>
      <c r="R14" s="7"/>
    </row>
    <row r="15" spans="1:25" ht="16.5" thickTop="1" thickBot="1" x14ac:dyDescent="0.3">
      <c r="A15" s="9" t="s">
        <v>15</v>
      </c>
      <c r="B15" s="7"/>
      <c r="C15">
        <v>40</v>
      </c>
      <c r="D15" s="6">
        <v>41743</v>
      </c>
      <c r="E15">
        <v>41</v>
      </c>
      <c r="F15">
        <v>43</v>
      </c>
      <c r="G15" t="s">
        <v>48</v>
      </c>
      <c r="H15" s="6">
        <v>41744</v>
      </c>
      <c r="I15" s="7"/>
      <c r="J15" s="7"/>
      <c r="K15" s="7"/>
      <c r="L15" s="7"/>
      <c r="M15" s="7"/>
      <c r="N15" s="7"/>
      <c r="O15" s="7"/>
      <c r="P15" s="7"/>
      <c r="Q15" s="7"/>
      <c r="R15" s="7"/>
    </row>
    <row r="16" spans="1:25" ht="16.5" thickTop="1" thickBot="1" x14ac:dyDescent="0.3">
      <c r="A16" s="9" t="s">
        <v>16</v>
      </c>
      <c r="B16" s="7"/>
      <c r="C16">
        <v>45</v>
      </c>
      <c r="D16">
        <v>49</v>
      </c>
      <c r="E16" t="s">
        <v>47</v>
      </c>
      <c r="F16" t="s">
        <v>48</v>
      </c>
      <c r="G16">
        <v>0</v>
      </c>
      <c r="H16" s="6">
        <v>41745</v>
      </c>
      <c r="I16" s="7"/>
      <c r="J16" s="7"/>
      <c r="K16" s="7"/>
      <c r="L16" s="7"/>
      <c r="M16" s="7"/>
      <c r="N16" s="7"/>
      <c r="O16" s="7"/>
      <c r="P16" s="7"/>
      <c r="Q16" s="7"/>
      <c r="R16" s="7"/>
    </row>
    <row r="17" spans="1:25" ht="16.5" thickTop="1" thickBot="1" x14ac:dyDescent="0.3">
      <c r="A17" s="9" t="s">
        <v>17</v>
      </c>
      <c r="B17" s="7"/>
      <c r="C17" t="s">
        <v>47</v>
      </c>
      <c r="D17">
        <v>40</v>
      </c>
      <c r="F17">
        <v>32</v>
      </c>
      <c r="G17" t="s">
        <v>50</v>
      </c>
      <c r="H17" s="6"/>
      <c r="I17" s="7"/>
      <c r="J17" s="7"/>
      <c r="K17" s="7"/>
      <c r="L17" s="7"/>
      <c r="M17" s="7"/>
      <c r="N17" s="7"/>
      <c r="O17" s="7"/>
      <c r="P17" s="7"/>
      <c r="Q17" s="7"/>
      <c r="R17" s="7"/>
    </row>
    <row r="18" spans="1:25" ht="16.5" thickTop="1" thickBot="1" x14ac:dyDescent="0.3">
      <c r="A18" s="9" t="s">
        <v>18</v>
      </c>
      <c r="B18" s="7"/>
      <c r="C18">
        <v>44</v>
      </c>
      <c r="D18">
        <v>46</v>
      </c>
      <c r="E18">
        <v>50</v>
      </c>
      <c r="F18">
        <v>36</v>
      </c>
      <c r="G18" t="s">
        <v>51</v>
      </c>
      <c r="H18" s="6"/>
      <c r="I18" s="7"/>
      <c r="J18" s="7"/>
      <c r="K18" s="7"/>
      <c r="L18" s="7"/>
      <c r="M18" s="7"/>
      <c r="N18" s="7"/>
      <c r="O18" s="7"/>
      <c r="P18" s="7"/>
      <c r="Q18" s="7"/>
      <c r="R18" s="7"/>
    </row>
    <row r="19" spans="1:25" ht="16.5" thickTop="1" thickBot="1" x14ac:dyDescent="0.3">
      <c r="A19" s="9" t="s">
        <v>19</v>
      </c>
      <c r="B19" s="7"/>
      <c r="C19" s="11">
        <f t="shared" ref="C19:H19" si="0">COUNTA(C13:C18)</f>
        <v>6</v>
      </c>
      <c r="D19" s="11">
        <f t="shared" si="0"/>
        <v>6</v>
      </c>
      <c r="E19" s="11">
        <f t="shared" si="0"/>
        <v>5</v>
      </c>
      <c r="F19" s="11">
        <f t="shared" si="0"/>
        <v>6</v>
      </c>
      <c r="G19">
        <f t="shared" si="0"/>
        <v>6</v>
      </c>
      <c r="H19" s="16">
        <f t="shared" si="0"/>
        <v>4</v>
      </c>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43">
      <iconSet iconSet="3TrafficLights2">
        <cfvo type="percent" val="0"/>
        <cfvo type="percent" val="33"/>
        <cfvo type="percent" val="67"/>
      </iconSet>
    </cfRule>
    <cfRule type="dataBar" priority="44">
      <dataBar>
        <cfvo type="min"/>
        <cfvo type="max"/>
        <color rgb="FF008AEF"/>
      </dataBar>
      <extLst>
        <ext xmlns:x14="http://schemas.microsoft.com/office/spreadsheetml/2009/9/main" uri="{B025F937-C7B1-47D3-B67F-A62EFF666E3E}">
          <x14:id>{842167E8-E3C6-4A75-A8AE-74BB62D619D0}</x14:id>
        </ext>
      </extLst>
    </cfRule>
    <cfRule type="colorScale" priority="45">
      <colorScale>
        <cfvo type="min"/>
        <cfvo type="percentile" val="50"/>
        <cfvo type="max"/>
        <color rgb="FFF8696B"/>
        <color rgb="FFFFEB84"/>
        <color rgb="FF63BE7B"/>
      </colorScale>
    </cfRule>
  </conditionalFormatting>
  <conditionalFormatting sqref="A13">
    <cfRule type="iconSet" priority="40">
      <iconSet iconSet="3TrafficLights2">
        <cfvo type="percent" val="0"/>
        <cfvo type="percent" val="33"/>
        <cfvo type="percent" val="67"/>
      </iconSet>
    </cfRule>
    <cfRule type="dataBar" priority="41">
      <dataBar>
        <cfvo type="min"/>
        <cfvo type="max"/>
        <color rgb="FF008AEF"/>
      </dataBar>
      <extLst>
        <ext xmlns:x14="http://schemas.microsoft.com/office/spreadsheetml/2009/9/main" uri="{B025F937-C7B1-47D3-B67F-A62EFF666E3E}">
          <x14:id>{DFAE96F3-DF7A-4ECC-9C3A-2D69BFB5ACD7}</x14:id>
        </ext>
      </extLst>
    </cfRule>
    <cfRule type="colorScale" priority="42">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{5534E973-96D3-4486-86DF-07A61A086B16}</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{4FA19101-2136-4D3D-8D51-7E5B841EA15A}</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{7A878188-47CA-4716-9319-A968CFF58C67}</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{4464DAB0-9B9A-463B-8FD9-4000F27A0D19}</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{ED8F4C69-A874-4EB6-8AA8-6C167C4DD86E}</x14:id>
        </ext>
      </extLst>
    </cfRule>
    <cfRule type="colorScale" priority="6">
      <colorScale>
        <cfvo type="min"/>
        <cfvo type="percentile" val="50"/>
        <cfvo type="max"/>
        <color rgb="FFF8696B"/>
        <color rgb="FFFFEB84"/>
        <color rgb="FF63BE7B"/>
      </colorScale>
    </cfRule>
  </conditionalFormatting>
  <conditionalFormatting sqref="A5:A12">
    <cfRule type="iconSet" priority="76">
      <iconSet iconSet="3TrafficLights2">
        <cfvo type="percent" val="0"/>
        <cfvo type="percent" val="33"/>
        <cfvo type="percent" val="67"/>
      </iconSet>
    </cfRule>
    <cfRule type="dataBar" priority="77">
      <dataBar>
        <cfvo type="min"/>
        <cfvo type="max"/>
        <color rgb="FF008AEF"/>
      </dataBar>
      <extLst>
        <ext xmlns:x14="http://schemas.microsoft.com/office/spreadsheetml/2009/9/main" uri="{B025F937-C7B1-47D3-B67F-A62EFF666E3E}">
          <x14:id>{BFCE7133-05DE-4B67-B78E-84556ECCA573}</x14:id>
        </ext>
      </extLst>
    </cfRule>
    <cfRule type="colorScale" priority="78">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42167E8-E3C6-4A75-A8AE-74BB62D619D0}">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DFAE96F3-DF7A-4ECC-9C3A-2D69BFB5ACD7}">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5534E973-96D3-4486-86DF-07A61A086B16}">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4FA19101-2136-4D3D-8D51-7E5B841EA15A}">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7A878188-47CA-4716-9319-A968CFF58C67}">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4464DAB0-9B9A-463B-8FD9-4000F27A0D19}">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ED8F4C69-A874-4EB6-8AA8-6C167C4DD86E}">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BFCE7133-05DE-4B67-B78E-84556ECCA573}">
            <x14:dataBar minLength="0" maxLength="100" gradient="0">
              <x14:cfvo type="autoMin"/>
              <x14:cfvo type="autoMax"/>
              <x14:negativeFillColor rgb="FFFF0000"/>
              <x14:axisColor rgb="FF000000"/>
            </x14:dataBar>
          </x14:cfRule>
          <xm:sqref>A5:A12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abSelected="1" workbookViewId="0">
      <selection activeCell="F5" sqref="F5"/>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93</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94</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95</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5"/>
      <c r="D13">
        <v>1</v>
      </c>
      <c r="E13">
        <v>4</v>
      </c>
      <c r="F13">
        <v>6</v>
      </c>
      <c r="G13">
        <v>4</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v>6</v>
      </c>
      <c r="D14">
        <v>3</v>
      </c>
      <c r="E14">
        <v>3</v>
      </c>
      <c r="F14">
        <v>7</v>
      </c>
      <c r="G14">
        <v>9</v>
      </c>
      <c r="H14" s="6"/>
      <c r="I14" s="7"/>
      <c r="J14" s="7"/>
      <c r="K14" s="7"/>
      <c r="L14" s="7"/>
      <c r="M14" s="7"/>
      <c r="N14" s="7"/>
      <c r="O14" s="7"/>
      <c r="P14" s="7"/>
      <c r="Q14" s="7"/>
      <c r="R14" s="7"/>
    </row>
    <row r="15" spans="1:25" ht="16.5" thickTop="1" thickBot="1" x14ac:dyDescent="0.3">
      <c r="A15" s="9" t="s">
        <v>15</v>
      </c>
      <c r="B15" s="7"/>
      <c r="C15">
        <v>3</v>
      </c>
      <c r="D15" s="6"/>
      <c r="F15">
        <v>2</v>
      </c>
      <c r="G15">
        <v>2</v>
      </c>
      <c r="H15" s="6"/>
      <c r="I15" s="7"/>
      <c r="J15" s="7"/>
      <c r="K15" s="7"/>
      <c r="L15" s="7"/>
      <c r="M15" s="7"/>
      <c r="N15" s="7"/>
      <c r="O15" s="7"/>
      <c r="P15" s="7"/>
      <c r="Q15" s="7"/>
      <c r="R15" s="7"/>
    </row>
    <row r="16" spans="1:25" ht="16.5" thickTop="1" thickBot="1" x14ac:dyDescent="0.3">
      <c r="A16" s="9" t="s">
        <v>16</v>
      </c>
      <c r="B16" s="7"/>
      <c r="C16">
        <v>6</v>
      </c>
      <c r="D16">
        <v>0</v>
      </c>
      <c r="E16">
        <v>2</v>
      </c>
      <c r="F16">
        <v>1</v>
      </c>
      <c r="G16">
        <v>7</v>
      </c>
      <c r="H16" s="6"/>
      <c r="I16" s="7"/>
      <c r="J16" s="7"/>
      <c r="K16" s="7"/>
      <c r="L16" s="7"/>
      <c r="M16" s="7"/>
      <c r="N16" s="7"/>
      <c r="O16" s="7"/>
      <c r="P16" s="7"/>
      <c r="Q16" s="7"/>
      <c r="R16" s="7"/>
    </row>
    <row r="17" spans="1:25" ht="16.5" thickTop="1" thickBot="1" x14ac:dyDescent="0.3">
      <c r="A17" s="9" t="s">
        <v>17</v>
      </c>
      <c r="B17" s="7"/>
      <c r="C17">
        <v>2</v>
      </c>
      <c r="D17">
        <v>9</v>
      </c>
      <c r="E17">
        <v>1</v>
      </c>
      <c r="F17">
        <v>9</v>
      </c>
      <c r="G17">
        <v>1</v>
      </c>
      <c r="H17" s="6"/>
      <c r="I17" s="7"/>
      <c r="J17" s="7"/>
      <c r="K17" s="7"/>
      <c r="L17" s="7"/>
      <c r="M17" s="7"/>
      <c r="N17" s="7"/>
      <c r="O17" s="7"/>
      <c r="P17" s="7"/>
      <c r="Q17" s="7"/>
      <c r="R17" s="7"/>
    </row>
    <row r="18" spans="1:25" ht="16.5" thickTop="1" thickBot="1" x14ac:dyDescent="0.3">
      <c r="A18" s="9" t="s">
        <v>18</v>
      </c>
      <c r="B18" s="7"/>
      <c r="C18">
        <v>1</v>
      </c>
      <c r="D18">
        <v>8</v>
      </c>
      <c r="E18">
        <v>9</v>
      </c>
      <c r="F18">
        <v>1</v>
      </c>
      <c r="G18">
        <v>12</v>
      </c>
      <c r="H18" s="6"/>
      <c r="I18" s="7"/>
      <c r="J18" s="7"/>
      <c r="K18" s="7"/>
      <c r="L18" s="7"/>
      <c r="M18" s="7"/>
      <c r="N18" s="7"/>
      <c r="O18" s="7"/>
      <c r="P18" s="7"/>
      <c r="Q18" s="7"/>
      <c r="R18" s="7"/>
    </row>
    <row r="19" spans="1:25" ht="16.5" thickTop="1" thickBot="1" x14ac:dyDescent="0.3">
      <c r="A19" s="9" t="s">
        <v>19</v>
      </c>
      <c r="B19" s="7"/>
      <c r="C19" s="11">
        <f>COUNTIF(C13:C18,"&lt;5")</f>
        <v>3</v>
      </c>
      <c r="D19" s="11">
        <f>COUNTIF(D13:D18,"&lt;5")</f>
        <v>3</v>
      </c>
      <c r="E19" s="11">
        <f>COUNTIF(E13:E18,"&lt;5")</f>
        <v>4</v>
      </c>
      <c r="F19" s="11">
        <f>COUNTIF(F13:F18,"&lt;5")</f>
        <v>3</v>
      </c>
      <c r="G19">
        <f>COUNTIF(G13:G18,"&lt;5")</f>
        <v>3</v>
      </c>
      <c r="H19" s="16">
        <f>COUNTA(H13:H18)</f>
        <v>0</v>
      </c>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sheetProtection password="EA62" sheet="1" objects="1" scenarios="1"/>
  <mergeCells count="5">
    <mergeCell ref="B2:E2"/>
    <mergeCell ref="A3:C3"/>
    <mergeCell ref="D9:G9"/>
    <mergeCell ref="C10:H10"/>
    <mergeCell ref="C11:H11"/>
  </mergeCells>
  <conditionalFormatting sqref="B6">
    <cfRule type="iconSet" priority="43">
      <iconSet iconSet="3TrafficLights2">
        <cfvo type="percent" val="0"/>
        <cfvo type="percent" val="33"/>
        <cfvo type="percent" val="67"/>
      </iconSet>
    </cfRule>
    <cfRule type="dataBar" priority="44">
      <dataBar>
        <cfvo type="min"/>
        <cfvo type="max"/>
        <color rgb="FF008AEF"/>
      </dataBar>
      <extLst>
        <ext xmlns:x14="http://schemas.microsoft.com/office/spreadsheetml/2009/9/main" uri="{B025F937-C7B1-47D3-B67F-A62EFF666E3E}">
          <x14:id>{813CFF05-B60A-473A-9EAA-11DFFF954E8F}</x14:id>
        </ext>
      </extLst>
    </cfRule>
    <cfRule type="colorScale" priority="45">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{52C8DAB9-921B-4BCF-8C71-366DB3B0C8C4}</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{F5A5BC93-2DCD-4D0E-BA02-2B5A74C8B504}</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{B67BC0D3-62B4-45BD-9E87-1645CF2D2EF9}</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{4EAFBEDE-F9A5-4440-9F01-5FC4611F9BB3}</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{9234548B-FF9A-4B5A-9151-FC5FE5EBED2E}</x14:id>
        </ext>
      </extLst>
    </cfRule>
    <cfRule type="colorScale" priority="6">
      <colorScale>
        <cfvo type="min"/>
        <cfvo type="percentile" val="50"/>
        <cfvo type="max"/>
        <color rgb="FFF8696B"/>
        <color rgb="FFFFEB84"/>
        <color rgb="FF63BE7B"/>
      </colorScale>
    </cfRule>
  </conditionalFormatting>
  <conditionalFormatting sqref="A5:A13">
    <cfRule type="iconSet" priority="73">
      <iconSet iconSet="3TrafficLights2">
        <cfvo type="percent" val="0"/>
        <cfvo type="percent" val="33"/>
        <cfvo type="percent" val="67"/>
      </iconSet>
    </cfRule>
    <cfRule type="dataBar" priority="74">
      <dataBar>
        <cfvo type="min"/>
        <cfvo type="max"/>
        <color rgb="FF008AEF"/>
      </dataBar>
      <extLst>
        <ext xmlns:x14="http://schemas.microsoft.com/office/spreadsheetml/2009/9/main" uri="{B025F937-C7B1-47D3-B67F-A62EFF666E3E}">
          <x14:id>{F65ED969-723A-4910-8A43-F78F384D9886}</x14:id>
        </ext>
      </extLst>
    </cfRule>
    <cfRule type="colorScale" priority="75">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13CFF05-B60A-473A-9EAA-11DFFF954E8F}">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52C8DAB9-921B-4BCF-8C71-366DB3B0C8C4}">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F5A5BC93-2DCD-4D0E-BA02-2B5A74C8B504}">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B67BC0D3-62B4-45BD-9E87-1645CF2D2EF9}">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4EAFBEDE-F9A5-4440-9F01-5FC4611F9BB3}">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9234548B-FF9A-4B5A-9151-FC5FE5EBED2E}">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F65ED969-723A-4910-8A43-F78F384D9886}">
            <x14:dataBar minLength="0" maxLength="100" gradient="0">
              <x14:cfvo type="autoMin"/>
              <x14:cfvo type="autoMax"/>
              <x14:negativeFillColor rgb="FFFF0000"/>
              <x14:axisColor rgb="FF000000"/>
            </x14:dataBar>
          </x14:cfRule>
          <xm:sqref>A5:A13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8"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96</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97</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98</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5"/>
      <c r="D13">
        <v>1</v>
      </c>
      <c r="E13">
        <v>4</v>
      </c>
      <c r="F13">
        <v>6</v>
      </c>
      <c r="G13">
        <v>4</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v>6</v>
      </c>
      <c r="D14">
        <v>3</v>
      </c>
      <c r="E14">
        <v>3</v>
      </c>
      <c r="F14">
        <v>7</v>
      </c>
      <c r="G14">
        <v>9</v>
      </c>
      <c r="H14" s="6"/>
      <c r="I14" s="7"/>
      <c r="J14" s="7"/>
      <c r="K14" s="7"/>
      <c r="L14" s="7"/>
      <c r="M14" s="7"/>
      <c r="N14" s="7"/>
      <c r="O14" s="7"/>
      <c r="P14" s="7"/>
      <c r="Q14" s="7"/>
      <c r="R14" s="7"/>
    </row>
    <row r="15" spans="1:25" ht="16.5" thickTop="1" thickBot="1" x14ac:dyDescent="0.3">
      <c r="A15" s="9" t="s">
        <v>15</v>
      </c>
      <c r="B15" s="7"/>
      <c r="D15" s="6"/>
      <c r="F15">
        <v>2</v>
      </c>
      <c r="G15">
        <v>2</v>
      </c>
      <c r="H15" s="6"/>
      <c r="I15" s="7"/>
      <c r="J15" s="7"/>
      <c r="K15" s="7"/>
      <c r="L15" s="7"/>
      <c r="M15" s="7"/>
      <c r="N15" s="7"/>
      <c r="O15" s="7"/>
      <c r="P15" s="7"/>
      <c r="Q15" s="7"/>
      <c r="R15" s="7"/>
    </row>
    <row r="16" spans="1:25" ht="16.5" thickTop="1" thickBot="1" x14ac:dyDescent="0.3">
      <c r="A16" s="9" t="s">
        <v>16</v>
      </c>
      <c r="B16" s="7"/>
      <c r="C16">
        <v>6</v>
      </c>
      <c r="D16">
        <v>0</v>
      </c>
      <c r="E16">
        <v>2</v>
      </c>
      <c r="F16">
        <v>1</v>
      </c>
      <c r="G16">
        <v>7</v>
      </c>
      <c r="H16" s="6"/>
      <c r="I16" s="7"/>
      <c r="J16" s="7"/>
      <c r="K16" s="7"/>
      <c r="L16" s="7"/>
      <c r="M16" s="7"/>
      <c r="N16" s="7"/>
      <c r="O16" s="7"/>
      <c r="P16" s="7"/>
      <c r="Q16" s="7"/>
      <c r="R16" s="7"/>
    </row>
    <row r="17" spans="1:25" ht="16.5" thickTop="1" thickBot="1" x14ac:dyDescent="0.3">
      <c r="A17" s="9" t="s">
        <v>17</v>
      </c>
      <c r="B17" s="7"/>
      <c r="C17">
        <v>2</v>
      </c>
      <c r="D17">
        <v>9</v>
      </c>
      <c r="E17">
        <v>1</v>
      </c>
      <c r="F17">
        <v>9</v>
      </c>
      <c r="G17">
        <v>1</v>
      </c>
      <c r="H17" s="6"/>
      <c r="I17" s="7"/>
      <c r="J17" s="7"/>
      <c r="K17" s="7"/>
      <c r="L17" s="7"/>
      <c r="M17" s="7"/>
      <c r="N17" s="7"/>
      <c r="O17" s="7"/>
      <c r="P17" s="7"/>
      <c r="Q17" s="7"/>
      <c r="R17" s="7"/>
    </row>
    <row r="18" spans="1:25" ht="16.5" thickTop="1" thickBot="1" x14ac:dyDescent="0.3">
      <c r="A18" s="9" t="s">
        <v>18</v>
      </c>
      <c r="B18" s="7"/>
      <c r="C18">
        <v>1</v>
      </c>
      <c r="D18">
        <v>8</v>
      </c>
      <c r="E18">
        <v>9</v>
      </c>
      <c r="F18">
        <v>1</v>
      </c>
      <c r="G18">
        <v>12</v>
      </c>
      <c r="H18" s="6"/>
      <c r="I18" s="7"/>
      <c r="J18" s="7"/>
      <c r="K18" s="7"/>
      <c r="L18" s="7"/>
      <c r="M18" s="7"/>
      <c r="N18" s="7"/>
      <c r="O18" s="7"/>
      <c r="P18" s="7"/>
      <c r="Q18" s="7"/>
      <c r="R18" s="7"/>
    </row>
    <row r="19" spans="1:25" ht="16.5" thickTop="1" thickBot="1" x14ac:dyDescent="0.3">
      <c r="A19" s="9" t="s">
        <v>19</v>
      </c>
      <c r="B19" s="7"/>
      <c r="C19" s="11">
        <f>COUNTBLANK(C13:C18)</f>
        <v>2</v>
      </c>
      <c r="D19" s="11">
        <f>COUNTBLANK(D13:D18)</f>
        <v>1</v>
      </c>
      <c r="E19" s="11">
        <f>COUNTBLANK(E13:E18)</f>
        <v>1</v>
      </c>
      <c r="F19" s="11">
        <f>COUNTBLANK(F13:F18)</f>
        <v>0</v>
      </c>
      <c r="G19">
        <f>COUNTBLANK(G13:G18)</f>
        <v>0</v>
      </c>
      <c r="H19" s="16">
        <f>COUNTA(H13:H18)</f>
        <v>0</v>
      </c>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{F8501DD2-6C56-49FA-BDD6-53122025D137}</x14:id>
        </ext>
      </extLst>
    </cfRule>
    <cfRule type="colorScale" priority="33">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{65D1D273-C630-4FB5-9B92-33EFA76B4E1E}</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{643B921B-D209-4A5E-BB19-6903843BF65A}</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{8CC34FCE-1065-4CD2-9778-DFBE1E2BC283}</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{91BB7DCF-49CE-4B06-824C-5504503D86BC}</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{A3CFBC6F-680F-48BA-8BE1-8A9F7E1F1542}</x14:id>
        </ext>
      </extLst>
    </cfRule>
    <cfRule type="colorScale" priority="6">
      <colorScale>
        <cfvo type="min"/>
        <cfvo type="percentile" val="50"/>
        <cfvo type="max"/>
        <color rgb="FFF8696B"/>
        <color rgb="FFFFEB84"/>
        <color rgb="FF63BE7B"/>
      </colorScale>
    </cfRule>
  </conditionalFormatting>
  <conditionalFormatting sqref="A5:A13">
    <cfRule type="iconSet" priority="55">
      <iconSet iconSet="3TrafficLights2">
        <cfvo type="percent" val="0"/>
        <cfvo type="percent" val="33"/>
        <cfvo type="percent" val="67"/>
      </iconSet>
    </cfRule>
    <cfRule type="dataBar" priority="56">
      <dataBar>
        <cfvo type="min"/>
        <cfvo type="max"/>
        <color rgb="FF008AEF"/>
      </dataBar>
      <extLst>
        <ext xmlns:x14="http://schemas.microsoft.com/office/spreadsheetml/2009/9/main" uri="{B025F937-C7B1-47D3-B67F-A62EFF666E3E}">
          <x14:id>{D0ECDB71-C863-4749-9AC9-0AC94CA13C9D}</x14:id>
        </ext>
      </extLst>
    </cfRule>
    <cfRule type="colorScale" priority="57">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8501DD2-6C56-49FA-BDD6-53122025D137}">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65D1D273-C630-4FB5-9B92-33EFA76B4E1E}">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643B921B-D209-4A5E-BB19-6903843BF65A}">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8CC34FCE-1065-4CD2-9778-DFBE1E2BC283}">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91BB7DCF-49CE-4B06-824C-5504503D86BC}">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A3CFBC6F-680F-48BA-8BE1-8A9F7E1F1542}">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D0ECDB71-C863-4749-9AC9-0AC94CA13C9D}">
            <x14:dataBar minLength="0" maxLength="100" gradient="0">
              <x14:cfvo type="autoMin"/>
              <x14:cfvo type="autoMax"/>
              <x14:negativeFillColor rgb="FFFF0000"/>
              <x14:axisColor rgb="FF000000"/>
            </x14:dataBar>
          </x14:cfRule>
          <xm:sqref>A5:A13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99</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100</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101</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v>8</v>
      </c>
      <c r="D13">
        <v>1</v>
      </c>
      <c r="E13">
        <v>4</v>
      </c>
      <c r="F13">
        <v>6</v>
      </c>
      <c r="G13">
        <v>4</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v>6</v>
      </c>
      <c r="D14">
        <v>3</v>
      </c>
      <c r="E14">
        <v>3</v>
      </c>
      <c r="F14">
        <v>7</v>
      </c>
      <c r="G14">
        <v>9</v>
      </c>
      <c r="H14" s="6"/>
      <c r="I14" s="7"/>
      <c r="J14" s="7"/>
      <c r="K14" s="7"/>
      <c r="L14" s="7"/>
      <c r="M14" s="7"/>
      <c r="N14" s="7"/>
      <c r="O14" s="7"/>
      <c r="P14" s="7"/>
      <c r="Q14" s="7"/>
      <c r="R14" s="7"/>
    </row>
    <row r="15" spans="1:25" ht="16.5" thickTop="1" thickBot="1" x14ac:dyDescent="0.3">
      <c r="A15" s="9" t="s">
        <v>15</v>
      </c>
      <c r="B15" s="7"/>
      <c r="C15">
        <v>3</v>
      </c>
      <c r="D15" s="13">
        <v>13</v>
      </c>
      <c r="E15">
        <v>10</v>
      </c>
      <c r="F15">
        <v>2</v>
      </c>
      <c r="G15">
        <v>2</v>
      </c>
      <c r="H15" s="6"/>
      <c r="I15" s="7"/>
      <c r="J15" s="7"/>
      <c r="K15" s="7"/>
      <c r="L15" s="7"/>
      <c r="M15" s="7"/>
      <c r="N15" s="7"/>
      <c r="O15" s="7"/>
      <c r="P15" s="7"/>
      <c r="Q15" s="7"/>
      <c r="R15" s="7"/>
    </row>
    <row r="16" spans="1:25" ht="16.5" thickTop="1" thickBot="1" x14ac:dyDescent="0.3">
      <c r="A16" s="9" t="s">
        <v>16</v>
      </c>
      <c r="B16" s="7"/>
      <c r="C16">
        <v>6</v>
      </c>
      <c r="D16">
        <v>4</v>
      </c>
      <c r="E16">
        <v>2</v>
      </c>
      <c r="F16">
        <v>1</v>
      </c>
      <c r="G16">
        <v>7</v>
      </c>
      <c r="H16" s="6"/>
      <c r="I16" s="7"/>
      <c r="J16" s="7"/>
      <c r="K16" s="7"/>
      <c r="L16" s="7"/>
      <c r="M16" s="7"/>
      <c r="N16" s="7"/>
      <c r="O16" s="7"/>
      <c r="P16" s="7"/>
      <c r="Q16" s="7"/>
      <c r="R16" s="7"/>
    </row>
    <row r="17" spans="1:25" ht="16.5" thickTop="1" thickBot="1" x14ac:dyDescent="0.3">
      <c r="A17" s="9" t="s">
        <v>17</v>
      </c>
      <c r="B17" s="7"/>
      <c r="C17">
        <v>2</v>
      </c>
      <c r="D17">
        <v>9</v>
      </c>
      <c r="E17">
        <v>1</v>
      </c>
      <c r="F17">
        <v>9</v>
      </c>
      <c r="G17">
        <v>1</v>
      </c>
      <c r="H17" s="6"/>
      <c r="I17" s="7"/>
      <c r="J17" s="7"/>
      <c r="K17" s="7"/>
      <c r="L17" s="7"/>
      <c r="M17" s="7"/>
      <c r="N17" s="7"/>
      <c r="O17" s="7"/>
      <c r="P17" s="7"/>
      <c r="Q17" s="7"/>
      <c r="R17" s="7"/>
    </row>
    <row r="18" spans="1:25" ht="16.5" thickTop="1" thickBot="1" x14ac:dyDescent="0.3">
      <c r="A18" s="9" t="s">
        <v>18</v>
      </c>
      <c r="B18" s="7"/>
      <c r="C18">
        <v>1</v>
      </c>
      <c r="D18">
        <v>8</v>
      </c>
      <c r="E18">
        <v>9</v>
      </c>
      <c r="F18">
        <v>1</v>
      </c>
      <c r="G18">
        <v>12</v>
      </c>
      <c r="H18" s="6"/>
      <c r="I18" s="7"/>
      <c r="J18" s="7"/>
      <c r="K18" s="7"/>
      <c r="L18" s="7"/>
      <c r="M18" s="7"/>
      <c r="N18" s="7"/>
      <c r="O18" s="7"/>
      <c r="P18" s="7"/>
      <c r="Q18" s="7"/>
      <c r="R18" s="7"/>
    </row>
    <row r="19" spans="1:25" ht="16.5" thickTop="1" thickBot="1" x14ac:dyDescent="0.3">
      <c r="A19" s="9" t="s">
        <v>19</v>
      </c>
      <c r="B19" s="7"/>
      <c r="C19" s="17">
        <f>AVERAGE(C13:C18)</f>
        <v>4.333333333333333</v>
      </c>
      <c r="D19" s="11">
        <f>AVERAGE(D13:D18)</f>
        <v>6.333333333333333</v>
      </c>
      <c r="E19" s="11">
        <f>AVERAGE(E13:E18)</f>
        <v>4.833333333333333</v>
      </c>
      <c r="F19" s="11">
        <f>AVERAGE(F13:F18)</f>
        <v>4.333333333333333</v>
      </c>
      <c r="G19">
        <f>AVERAGE(G13:G18)</f>
        <v>5.833333333333333</v>
      </c>
      <c r="H19" s="16">
        <f>COUNTA(H13:H18)</f>
        <v>0</v>
      </c>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22">
      <iconSet iconSet="3TrafficLights2">
        <cfvo type="percent" val="0"/>
        <cfvo type="percent" val="33"/>
        <cfvo type="percent" val="67"/>
      </iconSet>
    </cfRule>
    <cfRule type="dataBar" priority="23">
      <dataBar>
        <cfvo type="min"/>
        <cfvo type="max"/>
        <color rgb="FF008AEF"/>
      </dataBar>
      <extLst>
        <ext xmlns:x14="http://schemas.microsoft.com/office/spreadsheetml/2009/9/main" uri="{B025F937-C7B1-47D3-B67F-A62EFF666E3E}">
          <x14:id>{75ED1E44-BF05-4B99-A06A-EFBB24A6990F}</x14:id>
        </ext>
      </extLst>
    </cfRule>
    <cfRule type="colorScale" priority="24">
      <colorScale>
        <cfvo type="min"/>
        <cfvo type="percentile" val="50"/>
        <cfvo type="max"/>
        <color rgb="FFF8696B"/>
        <color rgb="FFFFEB84"/>
        <color rgb="FF63BE7B"/>
      </colorScale>
    </cfRule>
  </conditionalFormatting>
  <conditionalFormatting sqref="B6">
    <cfRule type="iconSet" priority="19">
      <iconSet iconSet="3TrafficLights2">
        <cfvo type="percent" val="0"/>
        <cfvo type="percent" val="33"/>
        <cfvo type="percent" val="67"/>
      </iconSet>
    </cfRule>
    <cfRule type="dataBar" priority="20">
      <dataBar>
        <cfvo type="min"/>
        <cfvo type="max"/>
        <color rgb="FF008AEF"/>
      </dataBar>
      <extLst>
        <ext xmlns:x14="http://schemas.microsoft.com/office/spreadsheetml/2009/9/main" uri="{B025F937-C7B1-47D3-B67F-A62EFF666E3E}">
          <x14:id>{7A4576B0-2F18-4048-AFC1-B088C117800C}</x14:id>
        </ext>
      </extLst>
    </cfRule>
    <cfRule type="colorScale" priority="21">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{EC454210-513B-4FDC-9A78-DB75EE0987B2}</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{E1ABDA2A-5751-42CB-8A08-7059FB5C7D0A}</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{72245EFE-2F10-4334-999E-E5427C06B43A}</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{B13CF855-A6B9-4519-A4B1-63F308ED190B}</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{09DE2F42-2D45-4840-B0A3-51C3F71F96A4}</x14:id>
        </ext>
      </extLst>
    </cfRule>
    <cfRule type="colorScale" priority="6">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5ED1E44-BF05-4B99-A06A-EFBB24A6990F}">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7A4576B0-2F18-4048-AFC1-B088C117800C}">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EC454210-513B-4FDC-9A78-DB75EE0987B2}">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E1ABDA2A-5751-42CB-8A08-7059FB5C7D0A}">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72245EFE-2F10-4334-999E-E5427C06B43A}">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B13CF855-A6B9-4519-A4B1-63F308ED190B}">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09DE2F42-2D45-4840-B0A3-51C3F71F96A4}">
            <x14:dataBar minLength="0" maxLength="100" gradient="0">
              <x14:cfvo type="autoMin"/>
              <x14:cfvo type="autoMax"/>
              <x14:negativeFillColor rgb="FFFF0000"/>
              <x14:axisColor rgb="FF000000"/>
            </x14:dataBar>
          </x14:cfRule>
          <xm:sqref>A18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B7" workbookViewId="0">
      <selection activeCell="A14" sqref="A14:A22"/>
    </sheetView>
  </sheetViews>
  <sheetFormatPr defaultRowHeight="14.25" x14ac:dyDescent="0.2"/>
  <cols>
    <col min="1" max="1" width="28.875" customWidth="1"/>
    <col min="2" max="2" width="15.875" customWidth="1"/>
    <col min="3" max="3" width="28.5" bestFit="1"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104</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105</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106</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c r="H13" s="6"/>
      <c r="I13" s="7"/>
      <c r="J13" s="7"/>
      <c r="K13" s="7"/>
      <c r="L13" s="7"/>
      <c r="M13" s="7"/>
      <c r="N13" s="7"/>
      <c r="O13" s="7"/>
      <c r="P13" s="7"/>
      <c r="Q13" s="7"/>
      <c r="R13" s="7"/>
      <c r="S13" s="7"/>
      <c r="T13" s="7"/>
      <c r="U13" s="7"/>
      <c r="V13" s="7"/>
      <c r="W13" s="7"/>
      <c r="X13" s="7"/>
      <c r="Y13" s="7"/>
    </row>
    <row r="14" spans="1:25" ht="16.5" thickTop="1" thickBot="1" x14ac:dyDescent="0.3">
      <c r="A14" s="9" t="s">
        <v>14</v>
      </c>
      <c r="B14" s="7"/>
      <c r="H14" s="6"/>
      <c r="I14" s="7"/>
      <c r="J14" s="7"/>
      <c r="K14" s="7"/>
      <c r="L14" s="7"/>
      <c r="M14" s="7"/>
      <c r="N14" s="7"/>
      <c r="O14" s="7"/>
      <c r="P14" s="7"/>
      <c r="Q14" s="7"/>
      <c r="R14" s="7"/>
    </row>
    <row r="15" spans="1:25" ht="16.5" thickTop="1" thickBot="1" x14ac:dyDescent="0.3">
      <c r="A15" s="9" t="s">
        <v>15</v>
      </c>
      <c r="B15" s="7"/>
      <c r="D15" s="13"/>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C18" s="19" t="s">
        <v>103</v>
      </c>
      <c r="D18" t="s">
        <v>102</v>
      </c>
      <c r="H18" s="6"/>
      <c r="I18" s="7"/>
      <c r="J18" s="7"/>
      <c r="K18" s="7"/>
      <c r="L18" s="7"/>
      <c r="M18" s="7"/>
      <c r="N18" s="7"/>
      <c r="O18" s="7"/>
      <c r="P18" s="7"/>
      <c r="Q18" s="7"/>
      <c r="R18" s="7"/>
    </row>
    <row r="19" spans="1:25" ht="16.5" thickTop="1" thickBot="1" x14ac:dyDescent="0.3">
      <c r="A19" s="9" t="s">
        <v>19</v>
      </c>
      <c r="B19" s="7"/>
      <c r="C19" s="18" t="str">
        <f>TRIM(C18)</f>
        <v>تم حل جميع الاحزاب بعد ثورة 23 يوليو</v>
      </c>
      <c r="D19" s="11" t="str">
        <f>TRIM(D18)</f>
        <v>ثورة 25 يناير</v>
      </c>
      <c r="E19" s="11"/>
      <c r="F19" s="11"/>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B6">
    <cfRule type="iconSet" priority="16">
      <iconSet iconSet="3TrafficLights2">
        <cfvo type="percent" val="0"/>
        <cfvo type="percent" val="33"/>
        <cfvo type="percent" val="67"/>
      </iconSet>
    </cfRule>
    <cfRule type="dataBar" priority="17">
      <dataBar>
        <cfvo type="min"/>
        <cfvo type="max"/>
        <color rgb="FF008AEF"/>
      </dataBar>
      <extLst>
        <ext xmlns:x14="http://schemas.microsoft.com/office/spreadsheetml/2009/9/main" uri="{B025F937-C7B1-47D3-B67F-A62EFF666E3E}">
          <x14:id>{22635415-3548-4CB1-8D22-86987090E838}</x14:id>
        </ext>
      </extLst>
    </cfRule>
    <cfRule type="colorScale" priority="18">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{8D584C1A-888C-4B4E-9EED-5663CC31879F}</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{EFD14F5A-D9D0-473E-874E-0E4F8DB464FD}</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{EFB5FBD9-41A9-4FD5-A59B-0B775FE2EB34}</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{06892309-F16B-4B08-AA30-926D9384CA92}</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{D55C9669-80D9-47FF-A588-A14BA95F4C9A}</x14:id>
        </ext>
      </extLst>
    </cfRule>
    <cfRule type="colorScale" priority="6">
      <colorScale>
        <cfvo type="min"/>
        <cfvo type="percentile" val="50"/>
        <cfvo type="max"/>
        <color rgb="FFF8696B"/>
        <color rgb="FFFFEB84"/>
        <color rgb="FF63BE7B"/>
      </colorScale>
    </cfRule>
  </conditionalFormatting>
  <conditionalFormatting sqref="A5:A13">
    <cfRule type="iconSet" priority="52">
      <iconSet iconSet="3TrafficLights2">
        <cfvo type="percent" val="0"/>
        <cfvo type="percent" val="33"/>
        <cfvo type="percent" val="67"/>
      </iconSet>
    </cfRule>
    <cfRule type="dataBar" priority="53">
      <dataBar>
        <cfvo type="min"/>
        <cfvo type="max"/>
        <color rgb="FF008AEF"/>
      </dataBar>
      <extLst>
        <ext xmlns:x14="http://schemas.microsoft.com/office/spreadsheetml/2009/9/main" uri="{B025F937-C7B1-47D3-B67F-A62EFF666E3E}">
          <x14:id>{ABFCD40D-0D95-42C3-B7DA-E9C6E9371994}</x14:id>
        </ext>
      </extLst>
    </cfRule>
    <cfRule type="colorScale" priority="54">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635415-3548-4CB1-8D22-86987090E838}">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8D584C1A-888C-4B4E-9EED-5663CC31879F}">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EFD14F5A-D9D0-473E-874E-0E4F8DB464FD}">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EFB5FBD9-41A9-4FD5-A59B-0B775FE2EB34}">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06892309-F16B-4B08-AA30-926D9384CA92}">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D55C9669-80D9-47FF-A588-A14BA95F4C9A}">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ABFCD40D-0D95-42C3-B7DA-E9C6E9371994}">
            <x14:dataBar minLength="0" maxLength="100" gradient="0">
              <x14:cfvo type="autoMin"/>
              <x14:cfvo type="autoMax"/>
              <x14:negativeFillColor rgb="FFFF0000"/>
              <x14:axisColor rgb="FF000000"/>
            </x14:dataBar>
          </x14:cfRule>
          <xm:sqref>A5:A13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8"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107</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108</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109</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v>6</v>
      </c>
      <c r="D13">
        <v>1</v>
      </c>
      <c r="E13" t="s">
        <v>110</v>
      </c>
      <c r="F13" s="6">
        <v>41748</v>
      </c>
      <c r="G13">
        <v>4</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v>6</v>
      </c>
      <c r="D14">
        <v>3</v>
      </c>
      <c r="E14" t="s">
        <v>111</v>
      </c>
      <c r="F14" s="6">
        <v>41748</v>
      </c>
      <c r="G14">
        <v>9</v>
      </c>
      <c r="H14" s="6"/>
      <c r="I14" s="7"/>
      <c r="J14" s="7"/>
      <c r="K14" s="7"/>
      <c r="L14" s="7"/>
      <c r="M14" s="7"/>
      <c r="N14" s="7"/>
      <c r="O14" s="7"/>
      <c r="P14" s="7"/>
      <c r="Q14" s="7"/>
      <c r="R14" s="7"/>
    </row>
    <row r="15" spans="1:25" ht="16.5" thickTop="1" thickBot="1" x14ac:dyDescent="0.3">
      <c r="A15" s="9" t="s">
        <v>15</v>
      </c>
      <c r="B15" s="7"/>
      <c r="D15" s="6"/>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t="b">
        <f>EXACT(C13,C14)</f>
        <v>1</v>
      </c>
      <c r="D19" s="11" t="b">
        <f>EXACT(D13,D14)</f>
        <v>0</v>
      </c>
      <c r="E19" s="11" t="b">
        <f>EXACT(E13,E14)</f>
        <v>0</v>
      </c>
      <c r="F19" s="11" t="b">
        <f>EXACT(F13,F14)</f>
        <v>1</v>
      </c>
      <c r="G19" t="b">
        <f>EXACT(G13,G14)</f>
        <v>0</v>
      </c>
      <c r="H19" s="16">
        <f>COUNTA(H13:H18)</f>
        <v>0</v>
      </c>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{3959FD52-5344-46E6-8686-C483D21B7EFB}</x14:id>
        </ext>
      </extLst>
    </cfRule>
    <cfRule type="colorScale" priority="33">
      <colorScale>
        <cfvo type="min"/>
        <cfvo type="percentile" val="50"/>
        <cfvo type="max"/>
        <color rgb="FFF8696B"/>
        <color rgb="FFFFEB84"/>
        <color rgb="FF63BE7B"/>
      </colorScale>
    </cfRule>
  </conditionalFormatting>
  <conditionalFormatting sqref="B6">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{936E03AA-D584-40FE-AA8D-F80EBBBCF5FC}</x14:id>
        </ext>
      </extLst>
    </cfRule>
    <cfRule type="colorScale" priority="30">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{8AB255F4-A6A3-4C7A-B32E-B23B64F5E208}</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{A1A7CF5C-BB0F-4511-AA91-8872661205C9}</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{D51A88AE-2589-43EB-A897-B6C9A0E4D569}</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{1A7845C6-24D0-4AD0-90CD-40A6FAB49FBB}</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{A49249F5-3FC5-462D-87A3-6927FB584A7A}</x14:id>
        </ext>
      </extLst>
    </cfRule>
    <cfRule type="colorScale" priority="6">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959FD52-5344-46E6-8686-C483D21B7EFB}">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936E03AA-D584-40FE-AA8D-F80EBBBCF5FC}">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8AB255F4-A6A3-4C7A-B32E-B23B64F5E208}">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A1A7CF5C-BB0F-4511-AA91-8872661205C9}">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D51A88AE-2589-43EB-A897-B6C9A0E4D569}">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1A7845C6-24D0-4AD0-90CD-40A6FAB49FBB}">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A49249F5-3FC5-462D-87A3-6927FB584A7A}">
            <x14:dataBar minLength="0" maxLength="100" gradient="0">
              <x14:cfvo type="autoMin"/>
              <x14:cfvo type="autoMax"/>
              <x14:negativeFillColor rgb="FFFF0000"/>
              <x14:axisColor rgb="FF000000"/>
            </x14:dataBar>
          </x14:cfRule>
          <xm:sqref>A18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112</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113</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114</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t="s">
        <v>119</v>
      </c>
      <c r="D13" t="s">
        <v>118</v>
      </c>
      <c r="E13" t="s">
        <v>117</v>
      </c>
      <c r="F13" s="6" t="s">
        <v>116</v>
      </c>
      <c r="G13" t="s">
        <v>115</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t="str">
        <f>LOWER(C13)</f>
        <v>brazil</v>
      </c>
      <c r="D14" t="str">
        <f>LOWER(D13)</f>
        <v>dokki</v>
      </c>
      <c r="E14" t="str">
        <f>LOWER(E13)</f>
        <v>tahoma</v>
      </c>
      <c r="F14" s="6" t="str">
        <f>LOWER(F13)</f>
        <v>paris</v>
      </c>
      <c r="G14" t="str">
        <f>LOWER(G13)</f>
        <v>egypt</v>
      </c>
      <c r="H14" s="6"/>
      <c r="I14" s="7"/>
      <c r="J14" s="7"/>
      <c r="K14" s="7"/>
      <c r="L14" s="7"/>
      <c r="M14" s="7"/>
      <c r="N14" s="7"/>
      <c r="O14" s="7"/>
      <c r="P14" s="7"/>
      <c r="Q14" s="7"/>
      <c r="R14" s="7"/>
    </row>
    <row r="15" spans="1:25" ht="16.5" thickTop="1" thickBot="1" x14ac:dyDescent="0.3">
      <c r="A15" s="9" t="s">
        <v>15</v>
      </c>
      <c r="B15" s="7"/>
      <c r="D15" s="6"/>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c r="D19" s="11"/>
      <c r="E19" s="11"/>
      <c r="F19" s="11"/>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34">
      <iconSet iconSet="3TrafficLights2">
        <cfvo type="percent" val="0"/>
        <cfvo type="percent" val="33"/>
        <cfvo type="percent" val="67"/>
      </iconSet>
    </cfRule>
    <cfRule type="dataBar" priority="35">
      <dataBar>
        <cfvo type="min"/>
        <cfvo type="max"/>
        <color rgb="FF008AEF"/>
      </dataBar>
      <extLst>
        <ext xmlns:x14="http://schemas.microsoft.com/office/spreadsheetml/2009/9/main" uri="{B025F937-C7B1-47D3-B67F-A62EFF666E3E}">
          <x14:id>{C855BBA4-2BFF-4BAB-9147-E6B998DDD777}</x14:id>
        </ext>
      </extLst>
    </cfRule>
    <cfRule type="colorScale" priority="36">
      <colorScale>
        <cfvo type="min"/>
        <cfvo type="percentile" val="50"/>
        <cfvo type="max"/>
        <color rgb="FFF8696B"/>
        <color rgb="FFFFEB84"/>
        <color rgb="FF63BE7B"/>
      </colorScale>
    </cfRule>
  </conditionalFormatting>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{0108D94E-056B-41AA-9549-BD68EA8F4178}</x14:id>
        </ext>
      </extLst>
    </cfRule>
    <cfRule type="colorScale" priority="3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{11BA9B13-D6C1-4E9D-8154-FD36A646091F}</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{D597D7E1-29DB-420B-A8F9-26A7D594E3DC}</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{D0F55C1C-4F0B-4A51-B548-FF9C4092614D}</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{BA8EEF7B-30AF-41CA-B104-FC1289602A0B}</x14:id>
        </ext>
      </extLst>
    </cfRule>
    <cfRule type="colorScale" priority="6">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{8E9233CF-FD4E-4D16-861C-F4E176AD2014}</x14:id>
        </ext>
      </extLst>
    </cfRule>
    <cfRule type="colorScale" priority="3">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55BBA4-2BFF-4BAB-9147-E6B998DDD777}">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0108D94E-056B-41AA-9549-BD68EA8F4178}">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11BA9B13-D6C1-4E9D-8154-FD36A646091F}">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D597D7E1-29DB-420B-A8F9-26A7D594E3DC}">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D0F55C1C-4F0B-4A51-B548-FF9C4092614D}">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BA8EEF7B-30AF-41CA-B104-FC1289602A0B}">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8E9233CF-FD4E-4D16-861C-F4E176AD2014}">
            <x14:dataBar minLength="0" maxLength="100" gradient="0">
              <x14:cfvo type="autoMin"/>
              <x14:cfvo type="autoMax"/>
              <x14:negativeFillColor rgb="FFFF0000"/>
              <x14:axisColor rgb="FF000000"/>
            </x14:dataBar>
          </x14:cfRule>
          <xm:sqref>A19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120</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121</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114</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t="s">
        <v>126</v>
      </c>
      <c r="D13" t="s">
        <v>125</v>
      </c>
      <c r="E13" t="s">
        <v>124</v>
      </c>
      <c r="F13" s="6" t="s">
        <v>123</v>
      </c>
      <c r="G13" t="s">
        <v>122</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t="str">
        <f>UPPER(C13)</f>
        <v>BRAZIL</v>
      </c>
      <c r="D14" t="str">
        <f>UPPER(D13)</f>
        <v>DOKKI</v>
      </c>
      <c r="E14" t="str">
        <f>UPPER(E13)</f>
        <v>TAHOMA</v>
      </c>
      <c r="F14" s="6" t="str">
        <f>UPPER(F13)</f>
        <v>PARIS</v>
      </c>
      <c r="G14" t="str">
        <f>UPPER(G13)</f>
        <v>EGYPT</v>
      </c>
      <c r="H14" s="6"/>
      <c r="I14" s="7"/>
      <c r="J14" s="7"/>
      <c r="K14" s="7"/>
      <c r="L14" s="7"/>
      <c r="M14" s="7"/>
      <c r="N14" s="7"/>
      <c r="O14" s="7"/>
      <c r="P14" s="7"/>
      <c r="Q14" s="7"/>
      <c r="R14" s="7"/>
    </row>
    <row r="15" spans="1:25" ht="16.5" thickTop="1" thickBot="1" x14ac:dyDescent="0.3">
      <c r="A15" s="9" t="s">
        <v>15</v>
      </c>
      <c r="B15" s="7"/>
      <c r="D15" s="6"/>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c r="D19" s="11"/>
      <c r="E19" s="11"/>
      <c r="F19" s="11"/>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34">
      <iconSet iconSet="3TrafficLights2">
        <cfvo type="percent" val="0"/>
        <cfvo type="percent" val="33"/>
        <cfvo type="percent" val="67"/>
      </iconSet>
    </cfRule>
    <cfRule type="dataBar" priority="35">
      <dataBar>
        <cfvo type="min"/>
        <cfvo type="max"/>
        <color rgb="FF008AEF"/>
      </dataBar>
      <extLst>
        <ext xmlns:x14="http://schemas.microsoft.com/office/spreadsheetml/2009/9/main" uri="{B025F937-C7B1-47D3-B67F-A62EFF666E3E}">
          <x14:id>{483895D9-A1EA-4460-A036-ACA2A9D234EE}</x14:id>
        </ext>
      </extLst>
    </cfRule>
    <cfRule type="colorScale" priority="36">
      <colorScale>
        <cfvo type="min"/>
        <cfvo type="percentile" val="50"/>
        <cfvo type="max"/>
        <color rgb="FFF8696B"/>
        <color rgb="FFFFEB84"/>
        <color rgb="FF63BE7B"/>
      </colorScale>
    </cfRule>
  </conditionalFormatting>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{104898C9-8EA1-4ED1-9393-2EE54F9A8F11}</x14:id>
        </ext>
      </extLst>
    </cfRule>
    <cfRule type="colorScale" priority="3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{7FF529B8-6B55-4712-A8DD-A21ECEACE83E}</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{CA7CFC67-8B3E-4C51-93ED-26BDCA82FC31}</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{3D291551-EBD2-49EE-9D63-A9FAE3575E17}</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{4BF81EB4-F01F-4E7A-8FAB-46BF95F72E30}</x14:id>
        </ext>
      </extLst>
    </cfRule>
    <cfRule type="colorScale" priority="6">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{4657114B-CF69-479E-ABBA-5C6332E3B368}</x14:id>
        </ext>
      </extLst>
    </cfRule>
    <cfRule type="colorScale" priority="3">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83895D9-A1EA-4460-A036-ACA2A9D234EE}">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104898C9-8EA1-4ED1-9393-2EE54F9A8F11}">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7FF529B8-6B55-4712-A8DD-A21ECEACE83E}">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CA7CFC67-8B3E-4C51-93ED-26BDCA82FC31}">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3D291551-EBD2-49EE-9D63-A9FAE3575E17}">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4BF81EB4-F01F-4E7A-8FAB-46BF95F72E30}">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4657114B-CF69-479E-ABBA-5C6332E3B368}">
            <x14:dataBar minLength="0" maxLength="100" gradient="0">
              <x14:cfvo type="autoMin"/>
              <x14:cfvo type="autoMax"/>
              <x14:negativeFillColor rgb="FFFF0000"/>
              <x14:axisColor rgb="FF000000"/>
            </x14:dataBar>
          </x14:cfRule>
          <xm:sqref>A19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9"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7" width="14.375" bestFit="1" customWidth="1"/>
    <col min="8"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127</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129</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128</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3" t="s">
        <v>126</v>
      </c>
      <c r="D13" t="s">
        <v>125</v>
      </c>
      <c r="E13" t="s">
        <v>124</v>
      </c>
      <c r="F13" s="6" t="s">
        <v>123</v>
      </c>
      <c r="G13" s="20" t="s">
        <v>122</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s="16" t="s">
        <v>133</v>
      </c>
      <c r="D14" s="16" t="s">
        <v>132</v>
      </c>
      <c r="E14" s="16">
        <v>123</v>
      </c>
      <c r="F14" s="16" t="s">
        <v>131</v>
      </c>
      <c r="G14" s="16" t="s">
        <v>130</v>
      </c>
      <c r="H14" s="6"/>
      <c r="I14" s="7"/>
      <c r="J14" s="7"/>
      <c r="K14" s="7"/>
      <c r="L14" s="7"/>
      <c r="M14" s="7"/>
      <c r="N14" s="7"/>
      <c r="O14" s="7"/>
      <c r="P14" s="7"/>
      <c r="Q14" s="7"/>
      <c r="R14" s="7"/>
    </row>
    <row r="15" spans="1:25" ht="16.5" thickTop="1" thickBot="1" x14ac:dyDescent="0.3">
      <c r="A15" s="9" t="s">
        <v>15</v>
      </c>
      <c r="B15" s="7"/>
      <c r="C15" t="str">
        <f>CONCATENATE((C13),(C14))</f>
        <v>brazilcompany</v>
      </c>
      <c r="D15" s="6" t="str">
        <f>CONCATENATE((D13),(D14))</f>
        <v>dokkisquare</v>
      </c>
      <c r="E15" t="str">
        <f>CONCATENATE((E13),(E14))</f>
        <v>tahoma123</v>
      </c>
      <c r="F15" t="str">
        <f>CONCATENATE((F13),(F14))</f>
        <v>parisNogomi</v>
      </c>
      <c r="G15" t="str">
        <f>CONCATENATE((G13),(G14))</f>
        <v>egyptyahoo.com</v>
      </c>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c r="D19" s="11"/>
      <c r="E19" s="11"/>
      <c r="F19" s="11"/>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49">
      <iconSet iconSet="3TrafficLights2">
        <cfvo type="percent" val="0"/>
        <cfvo type="percent" val="33"/>
        <cfvo type="percent" val="67"/>
      </iconSet>
    </cfRule>
    <cfRule type="dataBar" priority="50">
      <dataBar>
        <cfvo type="min"/>
        <cfvo type="max"/>
        <color rgb="FF008AEF"/>
      </dataBar>
      <extLst>
        <ext xmlns:x14="http://schemas.microsoft.com/office/spreadsheetml/2009/9/main" uri="{B025F937-C7B1-47D3-B67F-A62EFF666E3E}">
          <x14:id>{21BD8679-C99B-449E-A07E-FBBB21C8BB32}</x14:id>
        </ext>
      </extLst>
    </cfRule>
    <cfRule type="colorScale" priority="51">
      <colorScale>
        <cfvo type="min"/>
        <cfvo type="percentile" val="50"/>
        <cfvo type="max"/>
        <color rgb="FFF8696B"/>
        <color rgb="FFFFEB84"/>
        <color rgb="FF63BE7B"/>
      </colorScale>
    </cfRule>
  </conditionalFormatting>
  <conditionalFormatting sqref="B6">
    <cfRule type="iconSet" priority="46">
      <iconSet iconSet="3TrafficLights2">
        <cfvo type="percent" val="0"/>
        <cfvo type="percent" val="33"/>
        <cfvo type="percent" val="67"/>
      </iconSet>
    </cfRule>
    <cfRule type="dataBar" priority="47">
      <dataBar>
        <cfvo type="min"/>
        <cfvo type="max"/>
        <color rgb="FF008AEF"/>
      </dataBar>
      <extLst>
        <ext xmlns:x14="http://schemas.microsoft.com/office/spreadsheetml/2009/9/main" uri="{B025F937-C7B1-47D3-B67F-A62EFF666E3E}">
          <x14:id>{CE443CDE-A971-47C1-8862-ED09FABB3C85}</x14:id>
        </ext>
      </extLst>
    </cfRule>
    <cfRule type="colorScale" priority="48">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{3DF6B70E-EC60-4B9B-8ABD-BC7224A97B1C}</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{24D6B9AC-48CD-4ACF-8354-8FBDF4AA6DEB}</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{34546165-F855-4503-BEE3-B0DA5C976785}</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{C9F75873-4C76-4877-99CA-B504C6CF4A84}</x14:id>
        </ext>
      </extLst>
    </cfRule>
    <cfRule type="colorScale" priority="6">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{DA24B948-E952-4D49-ACAC-2B422E93949C}</x14:id>
        </ext>
      </extLst>
    </cfRule>
    <cfRule type="colorScale" priority="3">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G13" r:id="rId2" display="egypt@"/>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21BD8679-C99B-449E-A07E-FBBB21C8BB32}">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CE443CDE-A971-47C1-8862-ED09FABB3C85}">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3DF6B70E-EC60-4B9B-8ABD-BC7224A97B1C}">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24D6B9AC-48CD-4ACF-8354-8FBDF4AA6DEB}">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34546165-F855-4503-BEE3-B0DA5C976785}">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C9F75873-4C76-4877-99CA-B504C6CF4A84}">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DA24B948-E952-4D49-ACAC-2B422E93949C}">
            <x14:dataBar minLength="0" maxLength="100" gradient="0">
              <x14:cfvo type="autoMin"/>
              <x14:cfvo type="autoMax"/>
              <x14:negativeFillColor rgb="FFFF0000"/>
              <x14:axisColor rgb="FF000000"/>
            </x14:dataBar>
          </x14:cfRule>
          <xm:sqref>A19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topLeftCell="A4"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7" width="14.375" bestFit="1" customWidth="1"/>
    <col min="8"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134</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135</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136</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6">
        <v>6459.56</v>
      </c>
      <c r="D13" s="16">
        <v>365.23</v>
      </c>
      <c r="E13" s="16">
        <v>698.14499999999998</v>
      </c>
      <c r="F13" s="16">
        <v>1369.6780000000001</v>
      </c>
      <c r="G13">
        <v>1114.5630000000001</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s="16">
        <f>ROUND(C13,1)</f>
        <v>6459.6</v>
      </c>
      <c r="D14" s="16">
        <f>ROUND(D13,1)</f>
        <v>365.2</v>
      </c>
      <c r="E14" s="16">
        <f>ROUND(E13,1)</f>
        <v>698.1</v>
      </c>
      <c r="F14" s="16">
        <f>ROUND(F13,1)</f>
        <v>1369.7</v>
      </c>
      <c r="G14" s="16">
        <f>ROUND(G13,1)</f>
        <v>1114.5999999999999</v>
      </c>
      <c r="H14" s="6"/>
      <c r="I14" s="7"/>
      <c r="J14" s="7"/>
      <c r="K14" s="7"/>
      <c r="L14" s="7"/>
      <c r="M14" s="7"/>
      <c r="N14" s="7"/>
      <c r="O14" s="7"/>
      <c r="P14" s="7"/>
      <c r="Q14" s="7"/>
      <c r="R14" s="7"/>
    </row>
    <row r="15" spans="1:25" ht="16.5" thickTop="1" thickBot="1" x14ac:dyDescent="0.3">
      <c r="A15" s="9" t="s">
        <v>15</v>
      </c>
      <c r="B15" s="7"/>
      <c r="C15" s="16"/>
      <c r="D15" s="16"/>
      <c r="E15" s="16"/>
      <c r="F15" s="16"/>
      <c r="G15" s="16"/>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c r="D19" s="11"/>
      <c r="E19" s="11"/>
      <c r="F19" s="11"/>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sheetData>
  <mergeCells count="5">
    <mergeCell ref="B2:E2"/>
    <mergeCell ref="A3:C3"/>
    <mergeCell ref="D9:G9"/>
    <mergeCell ref="C10:H10"/>
    <mergeCell ref="C11:H11"/>
  </mergeCells>
  <conditionalFormatting sqref="A5:A13">
    <cfRule type="iconSet" priority="34">
      <iconSet iconSet="3TrafficLights2">
        <cfvo type="percent" val="0"/>
        <cfvo type="percent" val="33"/>
        <cfvo type="percent" val="67"/>
      </iconSet>
    </cfRule>
    <cfRule type="dataBar" priority="35">
      <dataBar>
        <cfvo type="min"/>
        <cfvo type="max"/>
        <color rgb="FF008AEF"/>
      </dataBar>
      <extLst>
        <ext xmlns:x14="http://schemas.microsoft.com/office/spreadsheetml/2009/9/main" uri="{B025F937-C7B1-47D3-B67F-A62EFF666E3E}">
          <x14:id>{07D74B48-4CDC-41F0-A0CB-3A3DC6AA2C7E}</x14:id>
        </ext>
      </extLst>
    </cfRule>
    <cfRule type="colorScale" priority="36">
      <colorScale>
        <cfvo type="min"/>
        <cfvo type="percentile" val="50"/>
        <cfvo type="max"/>
        <color rgb="FFF8696B"/>
        <color rgb="FFFFEB84"/>
        <color rgb="FF63BE7B"/>
      </colorScale>
    </cfRule>
  </conditionalFormatting>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{36C20B91-452F-4FD8-9877-C89D6E44354B}</x14:id>
        </ext>
      </extLst>
    </cfRule>
    <cfRule type="colorScale" priority="3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{28D2A672-F2E3-4860-8A5B-DBF5670F9585}</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{2B29CC61-02B3-4EC8-A2EB-CD93E205B0A2}</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{0EDC1C5A-4EF3-465D-98C8-B45D8AC37725}</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{2CBC924E-155C-4749-8BAE-59B544033033}</x14:id>
        </ext>
      </extLst>
    </cfRule>
    <cfRule type="colorScale" priority="6">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{83B8A089-5A75-4399-9B0D-A3F5D39AB789}</x14:id>
        </ext>
      </extLst>
    </cfRule>
    <cfRule type="colorScale" priority="3">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7D74B48-4CDC-41F0-A0CB-3A3DC6AA2C7E}">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36C20B91-452F-4FD8-9877-C89D6E44354B}">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28D2A672-F2E3-4860-8A5B-DBF5670F9585}">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2B29CC61-02B3-4EC8-A2EB-CD93E205B0A2}">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0EDC1C5A-4EF3-465D-98C8-B45D8AC37725}">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2CBC924E-155C-4749-8BAE-59B544033033}">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83B8A089-5A75-4399-9B0D-A3F5D39AB789}">
            <x14:dataBar minLength="0" maxLength="100" gradient="0">
              <x14:cfvo type="autoMin"/>
              <x14:cfvo type="autoMax"/>
              <x14:negativeFillColor rgb="FFFF0000"/>
              <x14:axisColor rgb="FF000000"/>
            </x14:dataBar>
          </x14:cfRule>
          <xm:sqref>A19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workbookViewId="0">
      <selection activeCell="B25" sqref="B25"/>
    </sheetView>
  </sheetViews>
  <sheetFormatPr defaultRowHeight="14.25" x14ac:dyDescent="0.2"/>
  <cols>
    <col min="1" max="1" width="40.625" bestFit="1" customWidth="1"/>
    <col min="2" max="2" width="15.875" customWidth="1"/>
    <col min="3" max="3" width="11.125" customWidth="1"/>
    <col min="4" max="4" width="7.375" bestFit="1" customWidth="1"/>
    <col min="5" max="5" width="8.125" customWidth="1"/>
    <col min="6" max="6" width="12.625" bestFit="1" customWidth="1"/>
    <col min="7" max="8" width="9.875" bestFit="1" customWidth="1"/>
    <col min="9" max="9" width="10.125" customWidth="1"/>
    <col min="10" max="10" width="9.875" bestFit="1" customWidth="1"/>
  </cols>
  <sheetData>
    <row r="1" spans="1:25" x14ac:dyDescent="0.2">
      <c r="A1" s="7"/>
      <c r="B1" s="7"/>
      <c r="C1" s="7"/>
      <c r="D1" s="7"/>
      <c r="E1" s="7"/>
      <c r="F1" s="7"/>
      <c r="G1" s="7"/>
      <c r="H1" s="7"/>
      <c r="I1" s="7"/>
      <c r="J1" s="7"/>
      <c r="K1" s="7"/>
      <c r="L1" s="7"/>
      <c r="M1" s="7"/>
      <c r="N1" s="7"/>
      <c r="O1" s="7"/>
      <c r="P1" s="7"/>
      <c r="Q1" s="7"/>
      <c r="R1" s="7"/>
    </row>
    <row r="2" spans="1:25" ht="15" thickBot="1" x14ac:dyDescent="0.25">
      <c r="A2" s="7"/>
      <c r="B2" s="7"/>
      <c r="C2" s="7"/>
      <c r="D2" s="7"/>
      <c r="E2" s="7"/>
      <c r="F2" s="7"/>
      <c r="G2" s="7"/>
      <c r="H2" s="7"/>
      <c r="I2" s="7"/>
      <c r="J2" s="7"/>
      <c r="K2" s="7"/>
      <c r="L2" s="7"/>
      <c r="M2" s="7"/>
      <c r="N2" s="7"/>
      <c r="O2" s="7"/>
      <c r="P2" s="7"/>
      <c r="Q2" s="7"/>
      <c r="R2" s="7"/>
      <c r="S2" s="7"/>
      <c r="T2" s="7"/>
      <c r="U2" s="7"/>
      <c r="V2" s="7"/>
      <c r="W2" s="7"/>
      <c r="X2" s="7"/>
      <c r="Y2" s="7"/>
    </row>
    <row r="3" spans="1:25" ht="21.75" thickTop="1" thickBot="1" x14ac:dyDescent="0.25">
      <c r="A3" s="7"/>
      <c r="B3" s="26" t="s">
        <v>3</v>
      </c>
      <c r="C3" s="27"/>
      <c r="D3" s="27"/>
      <c r="E3" s="28"/>
      <c r="F3" s="7"/>
      <c r="G3" s="7"/>
      <c r="H3" s="7"/>
      <c r="I3" s="7"/>
      <c r="J3" s="7"/>
      <c r="K3" s="7"/>
      <c r="L3" s="7"/>
      <c r="M3" s="7"/>
      <c r="N3" s="7"/>
      <c r="O3" s="7"/>
      <c r="P3" s="7"/>
      <c r="Q3" s="7"/>
      <c r="R3" s="7"/>
      <c r="S3" s="7"/>
      <c r="T3" s="7"/>
      <c r="U3" s="7"/>
      <c r="V3" s="7"/>
      <c r="W3" s="7"/>
      <c r="X3" s="7"/>
      <c r="Y3" s="7"/>
    </row>
    <row r="4" spans="1:25" ht="26.25" customHeight="1" thickTop="1" thickBot="1" x14ac:dyDescent="0.35">
      <c r="A4" s="33" t="s">
        <v>4</v>
      </c>
      <c r="B4" s="33"/>
      <c r="C4" s="33"/>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23</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8"/>
      <c r="C10" s="31" t="s">
        <v>24</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25</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36</v>
      </c>
      <c r="D12" s="1" t="s">
        <v>35</v>
      </c>
      <c r="E12" s="1" t="s">
        <v>34</v>
      </c>
      <c r="F12" s="1" t="s">
        <v>33</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C13">
        <v>8</v>
      </c>
      <c r="D13">
        <v>9</v>
      </c>
      <c r="E13">
        <v>5</v>
      </c>
      <c r="F13">
        <v>8</v>
      </c>
      <c r="G13" t="s">
        <v>27</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8</v>
      </c>
      <c r="D14">
        <v>9</v>
      </c>
      <c r="E14">
        <v>6</v>
      </c>
      <c r="F14">
        <v>7</v>
      </c>
      <c r="G14" t="s">
        <v>28</v>
      </c>
      <c r="H14" s="6">
        <v>41743</v>
      </c>
      <c r="I14" s="7"/>
      <c r="J14" s="7"/>
      <c r="K14" s="7"/>
      <c r="L14" s="7"/>
      <c r="M14" s="7"/>
      <c r="N14" s="7"/>
      <c r="O14" s="7"/>
      <c r="P14" s="7"/>
      <c r="Q14" s="7"/>
      <c r="R14" s="7"/>
    </row>
    <row r="15" spans="1:25" ht="16.5" thickTop="1" thickBot="1" x14ac:dyDescent="0.3">
      <c r="A15" s="9" t="s">
        <v>15</v>
      </c>
      <c r="B15" s="7"/>
      <c r="C15">
        <v>8</v>
      </c>
      <c r="D15">
        <v>7</v>
      </c>
      <c r="E15">
        <v>9</v>
      </c>
      <c r="F15">
        <v>5</v>
      </c>
      <c r="G15" t="s">
        <v>29</v>
      </c>
      <c r="H15" s="6">
        <v>41744</v>
      </c>
      <c r="I15" s="7"/>
      <c r="J15" s="7"/>
      <c r="K15" s="7"/>
      <c r="L15" s="7"/>
      <c r="M15" s="7"/>
      <c r="N15" s="7"/>
      <c r="O15" s="7"/>
      <c r="P15" s="7"/>
      <c r="Q15" s="7"/>
      <c r="R15" s="7"/>
    </row>
    <row r="16" spans="1:25" ht="16.5" thickTop="1" thickBot="1" x14ac:dyDescent="0.3">
      <c r="A16" s="9" t="s">
        <v>16</v>
      </c>
      <c r="B16" s="7"/>
      <c r="C16">
        <v>8</v>
      </c>
      <c r="D16">
        <v>5</v>
      </c>
      <c r="E16">
        <v>8</v>
      </c>
      <c r="F16">
        <v>9</v>
      </c>
      <c r="G16" t="s">
        <v>30</v>
      </c>
      <c r="H16" s="6">
        <v>41745</v>
      </c>
      <c r="I16" s="7"/>
      <c r="J16" s="7"/>
      <c r="K16" s="7"/>
      <c r="L16" s="7"/>
      <c r="M16" s="7"/>
      <c r="N16" s="7"/>
      <c r="O16" s="7"/>
      <c r="P16" s="7"/>
      <c r="Q16" s="7"/>
      <c r="R16" s="7"/>
    </row>
    <row r="17" spans="1:25" ht="16.5" thickTop="1" thickBot="1" x14ac:dyDescent="0.3">
      <c r="A17" s="9" t="s">
        <v>17</v>
      </c>
      <c r="B17" s="7"/>
      <c r="C17">
        <v>9</v>
      </c>
      <c r="D17">
        <v>3</v>
      </c>
      <c r="E17">
        <v>8</v>
      </c>
      <c r="F17">
        <v>4</v>
      </c>
      <c r="G17" t="s">
        <v>31</v>
      </c>
      <c r="H17" s="6">
        <v>41746</v>
      </c>
      <c r="I17" s="7"/>
      <c r="J17" s="7"/>
      <c r="K17" s="7"/>
      <c r="L17" s="7"/>
      <c r="M17" s="7"/>
      <c r="N17" s="7"/>
      <c r="O17" s="7"/>
      <c r="P17" s="7"/>
      <c r="Q17" s="7"/>
      <c r="R17" s="7"/>
    </row>
    <row r="18" spans="1:25" ht="16.5" thickTop="1" thickBot="1" x14ac:dyDescent="0.3">
      <c r="A18" s="9" t="s">
        <v>18</v>
      </c>
      <c r="B18" s="7"/>
      <c r="C18">
        <f>SUBTOTAL(109,C13:C17)</f>
        <v>41</v>
      </c>
      <c r="D18">
        <f>SUBTOTAL(109,D13:D17)</f>
        <v>33</v>
      </c>
      <c r="E18">
        <f>SUBTOTAL(109,E13:E17)</f>
        <v>36</v>
      </c>
      <c r="F18">
        <f>SUBTOTAL(109,F13:F17)</f>
        <v>33</v>
      </c>
      <c r="H18" s="6"/>
      <c r="I18" s="7"/>
      <c r="J18" s="7"/>
      <c r="K18" s="7"/>
      <c r="L18" s="7"/>
      <c r="M18" s="7"/>
      <c r="N18" s="7"/>
      <c r="O18" s="7"/>
      <c r="P18" s="7"/>
      <c r="Q18" s="7"/>
      <c r="R18" s="7"/>
    </row>
    <row r="19" spans="1:25" ht="16.5" thickTop="1" thickBot="1" x14ac:dyDescent="0.3">
      <c r="A19" s="9" t="s">
        <v>19</v>
      </c>
      <c r="B19" s="7"/>
      <c r="C19" s="7"/>
      <c r="D19" s="7"/>
      <c r="E19" s="7"/>
      <c r="F19" s="7"/>
      <c r="G19" s="7"/>
      <c r="H19" s="7"/>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C10:H10"/>
    <mergeCell ref="C11:H11"/>
    <mergeCell ref="D9:G9"/>
    <mergeCell ref="B3:E3"/>
    <mergeCell ref="A4:C4"/>
  </mergeCells>
  <conditionalFormatting sqref="B6">
    <cfRule type="iconSet" priority="34">
      <iconSet iconSet="3TrafficLights2">
        <cfvo type="percent" val="0"/>
        <cfvo type="percent" val="33"/>
        <cfvo type="percent" val="67"/>
      </iconSet>
    </cfRule>
    <cfRule type="dataBar" priority="35">
      <dataBar>
        <cfvo type="min"/>
        <cfvo type="max"/>
        <color rgb="FF008AEF"/>
      </dataBar>
      <extLst>
        <ext xmlns:x14="http://schemas.microsoft.com/office/spreadsheetml/2009/9/main" uri="{B025F937-C7B1-47D3-B67F-A62EFF666E3E}">
          <x14:id>{F44AF307-293A-4A87-A870-C661B142BC91}</x14:id>
        </ext>
      </extLst>
    </cfRule>
    <cfRule type="colorScale" priority="36">
      <colorScale>
        <cfvo type="min"/>
        <cfvo type="percentile" val="50"/>
        <cfvo type="max"/>
        <color rgb="FFF8696B"/>
        <color rgb="FFFFEB84"/>
        <color rgb="FF63BE7B"/>
      </colorScale>
    </cfRule>
  </conditionalFormatting>
  <conditionalFormatting sqref="A12">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{E39DCCD1-5A10-41AB-BD8A-4716304B981F}</x14:id>
        </ext>
      </extLst>
    </cfRule>
    <cfRule type="colorScale" priority="33">
      <colorScale>
        <cfvo type="min"/>
        <cfvo type="percentile" val="50"/>
        <cfvo type="max"/>
        <color rgb="FFF8696B"/>
        <color rgb="FFFFEB84"/>
        <color rgb="FF63BE7B"/>
      </colorScale>
    </cfRule>
  </conditionalFormatting>
  <conditionalFormatting sqref="A13">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{5A6FE274-D989-427C-A518-61BAF85B8AEE}</x14:id>
        </ext>
      </extLst>
    </cfRule>
    <cfRule type="colorScale" priority="30">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{BE7E8EF9-3C98-41AC-85A2-81CFF8A8579A}</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{86FFB271-E673-4B31-8DE5-1EAE88D0F98F}</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{9655EFC0-FF5E-412A-BEE4-4D26F121282B}</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{1A2E381D-90C6-4F6E-8A57-9061D0790DBF}</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{0000CA84-51B3-4376-89B4-224D7B0E2754}</x14:id>
        </ext>
      </extLst>
    </cfRule>
    <cfRule type="colorScale" priority="6">
      <colorScale>
        <cfvo type="min"/>
        <cfvo type="percentile" val="50"/>
        <cfvo type="max"/>
        <color rgb="FFF8696B"/>
        <color rgb="FFFFEB84"/>
        <color rgb="FF63BE7B"/>
      </colorScale>
    </cfRule>
  </conditionalFormatting>
  <conditionalFormatting sqref="A5:A11">
    <cfRule type="iconSet" priority="112">
      <iconSet iconSet="3TrafficLights2">
        <cfvo type="percent" val="0"/>
        <cfvo type="percent" val="33"/>
        <cfvo type="percent" val="67"/>
      </iconSet>
    </cfRule>
    <cfRule type="dataBar" priority="113">
      <dataBar>
        <cfvo type="min"/>
        <cfvo type="max"/>
        <color rgb="FF008AEF"/>
      </dataBar>
      <extLst>
        <ext xmlns:x14="http://schemas.microsoft.com/office/spreadsheetml/2009/9/main" uri="{B025F937-C7B1-47D3-B67F-A62EFF666E3E}">
          <x14:id>{2696D9A4-A999-4284-BE78-B63B673E2672}</x14:id>
        </ext>
      </extLst>
    </cfRule>
    <cfRule type="colorScale" priority="114">
      <colorScale>
        <cfvo type="min"/>
        <cfvo type="percentile" val="50"/>
        <cfvo type="max"/>
        <color rgb="FFF8696B"/>
        <color rgb="FFFFEB84"/>
        <color rgb="FF63BE7B"/>
      </colorScale>
    </cfRule>
  </conditionalFormatting>
  <hyperlinks>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44AF307-293A-4A87-A870-C661B142BC91}">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E39DCCD1-5A10-41AB-BD8A-4716304B981F}">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5A6FE274-D989-427C-A518-61BAF85B8AEE}">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BE7E8EF9-3C98-41AC-85A2-81CFF8A8579A}">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86FFB271-E673-4B31-8DE5-1EAE88D0F98F}">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9655EFC0-FF5E-412A-BEE4-4D26F121282B}">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1A2E381D-90C6-4F6E-8A57-9061D0790DBF}">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0000CA84-51B3-4376-89B4-224D7B0E2754}">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2696D9A4-A999-4284-BE78-B63B673E2672}">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5"/>
  <sheetViews>
    <sheetView topLeftCell="A8" workbookViewId="0">
      <selection activeCell="C22" sqref="C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7" width="14.375" bestFit="1" customWidth="1"/>
    <col min="8"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137</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138</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139</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s="16">
        <v>17</v>
      </c>
      <c r="D13" s="16">
        <v>10</v>
      </c>
      <c r="E13" s="16">
        <v>15</v>
      </c>
      <c r="F13" s="16">
        <v>17</v>
      </c>
      <c r="G13">
        <v>14</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s="16">
        <v>5</v>
      </c>
      <c r="D14" s="16">
        <v>3</v>
      </c>
      <c r="E14" s="16">
        <v>4</v>
      </c>
      <c r="F14" s="16">
        <v>2</v>
      </c>
      <c r="G14" s="16">
        <v>3</v>
      </c>
      <c r="H14" s="6"/>
      <c r="I14" s="7"/>
      <c r="J14" s="7"/>
      <c r="K14" s="7"/>
      <c r="L14" s="7"/>
      <c r="M14" s="7"/>
      <c r="N14" s="7"/>
      <c r="O14" s="7"/>
      <c r="P14" s="7"/>
      <c r="Q14" s="7"/>
      <c r="R14" s="7"/>
    </row>
    <row r="15" spans="1:25" ht="16.5" thickTop="1" thickBot="1" x14ac:dyDescent="0.3">
      <c r="A15" s="9" t="s">
        <v>15</v>
      </c>
      <c r="B15" s="7"/>
      <c r="C15" s="16"/>
      <c r="D15" s="16"/>
      <c r="E15" s="16"/>
      <c r="F15" s="16"/>
      <c r="G15" s="16"/>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f>MOD(C13,C14)</f>
        <v>2</v>
      </c>
      <c r="D19" s="11">
        <f>MOD(D13,D14)</f>
        <v>1</v>
      </c>
      <c r="E19" s="11">
        <f>MOD(E13,E14)</f>
        <v>3</v>
      </c>
      <c r="F19" s="11">
        <f>MOD(F13,F14)</f>
        <v>1</v>
      </c>
      <c r="G19">
        <f>MOD(G13,G14)</f>
        <v>2</v>
      </c>
      <c r="H19" s="1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row>
    <row r="25" spans="1:25" x14ac:dyDescent="0.2">
      <c r="A25" s="7"/>
      <c r="B25" s="7"/>
      <c r="C25" s="7"/>
      <c r="D25" s="7"/>
      <c r="E25" s="7"/>
      <c r="F25" s="7"/>
      <c r="G25" s="7"/>
      <c r="H25" s="7"/>
      <c r="I25" s="7"/>
      <c r="J25" s="7"/>
      <c r="K25" s="7"/>
      <c r="L25" s="7"/>
      <c r="M25" s="7"/>
      <c r="N25" s="7"/>
      <c r="O25" s="7"/>
      <c r="P25" s="7"/>
      <c r="Q25" s="7"/>
      <c r="R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sheetData>
  <mergeCells count="5">
    <mergeCell ref="B2:E2"/>
    <mergeCell ref="A3:C3"/>
    <mergeCell ref="D9:G9"/>
    <mergeCell ref="C10:H10"/>
    <mergeCell ref="C11:H11"/>
  </mergeCells>
  <conditionalFormatting sqref="A5:A13">
    <cfRule type="iconSet" priority="22">
      <iconSet iconSet="3TrafficLights2">
        <cfvo type="percent" val="0"/>
        <cfvo type="percent" val="33"/>
        <cfvo type="percent" val="67"/>
      </iconSet>
    </cfRule>
    <cfRule type="dataBar" priority="23">
      <dataBar>
        <cfvo type="min"/>
        <cfvo type="max"/>
        <color rgb="FF008AEF"/>
      </dataBar>
      <extLst>
        <ext xmlns:x14="http://schemas.microsoft.com/office/spreadsheetml/2009/9/main" uri="{B025F937-C7B1-47D3-B67F-A62EFF666E3E}">
          <x14:id>{2CB319CD-B471-4D14-A6B1-D4C80D43E6E8}</x14:id>
        </ext>
      </extLst>
    </cfRule>
    <cfRule type="colorScale" priority="24">
      <colorScale>
        <cfvo type="min"/>
        <cfvo type="percentile" val="50"/>
        <cfvo type="max"/>
        <color rgb="FFF8696B"/>
        <color rgb="FFFFEB84"/>
        <color rgb="FF63BE7B"/>
      </colorScale>
    </cfRule>
  </conditionalFormatting>
  <conditionalFormatting sqref="B6">
    <cfRule type="iconSet" priority="19">
      <iconSet iconSet="3TrafficLights2">
        <cfvo type="percent" val="0"/>
        <cfvo type="percent" val="33"/>
        <cfvo type="percent" val="67"/>
      </iconSet>
    </cfRule>
    <cfRule type="dataBar" priority="20">
      <dataBar>
        <cfvo type="min"/>
        <cfvo type="max"/>
        <color rgb="FF008AEF"/>
      </dataBar>
      <extLst>
        <ext xmlns:x14="http://schemas.microsoft.com/office/spreadsheetml/2009/9/main" uri="{B025F937-C7B1-47D3-B67F-A62EFF666E3E}">
          <x14:id>{EF52674C-CF0B-4F62-941E-88F5D5DF2327}</x14:id>
        </ext>
      </extLst>
    </cfRule>
    <cfRule type="colorScale" priority="21">
      <colorScale>
        <cfvo type="min"/>
        <cfvo type="percentile" val="50"/>
        <cfvo type="max"/>
        <color rgb="FFF8696B"/>
        <color rgb="FFFFEB84"/>
        <color rgb="FF63BE7B"/>
      </colorScale>
    </cfRule>
  </conditionalFormatting>
  <conditionalFormatting sqref="A14">
    <cfRule type="iconSet" priority="16">
      <iconSet iconSet="3TrafficLights2">
        <cfvo type="percent" val="0"/>
        <cfvo type="percent" val="33"/>
        <cfvo type="percent" val="67"/>
      </iconSet>
    </cfRule>
    <cfRule type="dataBar" priority="17">
      <dataBar>
        <cfvo type="min"/>
        <cfvo type="max"/>
        <color rgb="FF008AEF"/>
      </dataBar>
      <extLst>
        <ext xmlns:x14="http://schemas.microsoft.com/office/spreadsheetml/2009/9/main" uri="{B025F937-C7B1-47D3-B67F-A62EFF666E3E}">
          <x14:id>{29303EB1-E023-49DD-981C-0D91DABED715}</x14:id>
        </ext>
      </extLst>
    </cfRule>
    <cfRule type="colorScale" priority="18">
      <colorScale>
        <cfvo type="min"/>
        <cfvo type="percentile" val="50"/>
        <cfvo type="max"/>
        <color rgb="FFF8696B"/>
        <color rgb="FFFFEB84"/>
        <color rgb="FF63BE7B"/>
      </colorScale>
    </cfRule>
  </conditionalFormatting>
  <conditionalFormatting sqref="A15">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{144C699C-623D-4ABF-84C9-E8C66D079658}</x14:id>
        </ext>
      </extLst>
    </cfRule>
    <cfRule type="colorScale" priority="15">
      <colorScale>
        <cfvo type="min"/>
        <cfvo type="percentile" val="50"/>
        <cfvo type="max"/>
        <color rgb="FFF8696B"/>
        <color rgb="FFFFEB84"/>
        <color rgb="FF63BE7B"/>
      </colorScale>
    </cfRule>
  </conditionalFormatting>
  <conditionalFormatting sqref="A20:A22 A16:A17">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{6FA1F9F5-0D94-40D0-B09D-F359C84D319D}</x14:id>
        </ext>
      </extLst>
    </cfRule>
    <cfRule type="colorScale" priority="12">
      <colorScale>
        <cfvo type="min"/>
        <cfvo type="percentile" val="50"/>
        <cfvo type="max"/>
        <color rgb="FFF8696B"/>
        <color rgb="FFFFEB84"/>
        <color rgb="FF63BE7B"/>
      </colorScale>
    </cfRule>
  </conditionalFormatting>
  <conditionalFormatting sqref="A18">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{96ECBAFC-091C-42BE-BAB8-B0BD9C66D860}</x14:id>
        </ext>
      </extLst>
    </cfRule>
    <cfRule type="colorScale" priority="9">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{344337A0-FC48-44DE-B651-02501941C951}</x14:id>
        </ext>
      </extLst>
    </cfRule>
    <cfRule type="colorScale" priority="3">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B319CD-B471-4D14-A6B1-D4C80D43E6E8}">
            <x14:dataBar minLength="0" maxLength="100" gradient="0">
              <x14:cfvo type="autoMin"/>
              <x14:cfvo type="autoMax"/>
              <x14:negativeFillColor rgb="FFFF0000"/>
              <x14:axisColor rgb="FF000000"/>
            </x14:dataBar>
          </x14:cfRule>
          <xm:sqref>A5:A13</xm:sqref>
        </x14:conditionalFormatting>
        <x14:conditionalFormatting xmlns:xm="http://schemas.microsoft.com/office/excel/2006/main">
          <x14:cfRule type="dataBar" id="{EF52674C-CF0B-4F62-941E-88F5D5DF2327}">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29303EB1-E023-49DD-981C-0D91DABED715}">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144C699C-623D-4ABF-84C9-E8C66D079658}">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6FA1F9F5-0D94-40D0-B09D-F359C84D319D}">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96ECBAFC-091C-42BE-BAB8-B0BD9C66D860}">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344337A0-FC48-44DE-B651-02501941C951}">
            <x14:dataBar minLength="0" maxLength="100" gradient="0">
              <x14:cfvo type="autoMin"/>
              <x14:cfvo type="autoMax"/>
              <x14:negativeFillColor rgb="FFFF0000"/>
              <x14:axisColor rgb="FF000000"/>
            </x14:dataBar>
          </x14:cfRule>
          <xm:sqref>A19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workbookViewId="0">
      <selection activeCell="D22" sqref="D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37</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38</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39</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36</v>
      </c>
      <c r="D12" s="1" t="s">
        <v>35</v>
      </c>
      <c r="E12" s="1" t="s">
        <v>34</v>
      </c>
      <c r="F12" s="1" t="s">
        <v>33</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C13">
        <v>8</v>
      </c>
      <c r="D13">
        <v>9</v>
      </c>
      <c r="E13">
        <v>5</v>
      </c>
      <c r="F13">
        <v>8</v>
      </c>
      <c r="G13" t="s">
        <v>27</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8</v>
      </c>
      <c r="D14">
        <v>9</v>
      </c>
      <c r="E14">
        <v>6</v>
      </c>
      <c r="F14">
        <v>7</v>
      </c>
      <c r="G14" t="s">
        <v>28</v>
      </c>
      <c r="H14" s="6">
        <v>41743</v>
      </c>
      <c r="I14" s="7"/>
      <c r="J14" s="7"/>
      <c r="K14" s="7"/>
      <c r="L14" s="7"/>
      <c r="M14" s="7"/>
      <c r="N14" s="7"/>
      <c r="O14" s="7"/>
      <c r="P14" s="7"/>
      <c r="Q14" s="7"/>
      <c r="R14" s="7"/>
    </row>
    <row r="15" spans="1:25" ht="16.5" thickTop="1" thickBot="1" x14ac:dyDescent="0.3">
      <c r="A15" s="9" t="s">
        <v>15</v>
      </c>
      <c r="B15" s="7"/>
      <c r="C15">
        <v>8</v>
      </c>
      <c r="D15">
        <v>7</v>
      </c>
      <c r="E15">
        <v>9</v>
      </c>
      <c r="F15">
        <v>5</v>
      </c>
      <c r="G15" t="s">
        <v>29</v>
      </c>
      <c r="H15" s="6">
        <v>41744</v>
      </c>
      <c r="I15" s="7"/>
      <c r="J15" s="7"/>
      <c r="K15" s="7"/>
      <c r="L15" s="7"/>
      <c r="M15" s="7"/>
      <c r="N15" s="7"/>
      <c r="O15" s="7"/>
      <c r="P15" s="7"/>
      <c r="Q15" s="7"/>
      <c r="R15" s="7"/>
    </row>
    <row r="16" spans="1:25" ht="16.5" thickTop="1" thickBot="1" x14ac:dyDescent="0.3">
      <c r="A16" s="9" t="s">
        <v>16</v>
      </c>
      <c r="B16" s="7"/>
      <c r="C16">
        <v>8</v>
      </c>
      <c r="D16">
        <v>5</v>
      </c>
      <c r="E16">
        <v>8</v>
      </c>
      <c r="F16">
        <v>9</v>
      </c>
      <c r="G16" t="s">
        <v>30</v>
      </c>
      <c r="H16" s="6">
        <v>41745</v>
      </c>
      <c r="I16" s="7"/>
      <c r="J16" s="7"/>
      <c r="K16" s="7"/>
      <c r="L16" s="7"/>
      <c r="M16" s="7"/>
      <c r="N16" s="7"/>
      <c r="O16" s="7"/>
      <c r="P16" s="7"/>
      <c r="Q16" s="7"/>
      <c r="R16" s="7"/>
    </row>
    <row r="17" spans="1:25" ht="16.5" thickTop="1" thickBot="1" x14ac:dyDescent="0.3">
      <c r="A17" s="9" t="s">
        <v>17</v>
      </c>
      <c r="B17" s="7"/>
      <c r="C17">
        <v>9</v>
      </c>
      <c r="D17">
        <v>3</v>
      </c>
      <c r="E17">
        <v>8</v>
      </c>
      <c r="F17">
        <v>4</v>
      </c>
      <c r="G17" t="s">
        <v>31</v>
      </c>
      <c r="H17" s="6">
        <v>41746</v>
      </c>
      <c r="I17" s="7"/>
      <c r="J17" s="7"/>
      <c r="K17" s="7"/>
      <c r="L17" s="7"/>
      <c r="M17" s="7"/>
      <c r="N17" s="7"/>
      <c r="O17" s="7"/>
      <c r="P17" s="7"/>
      <c r="Q17" s="7"/>
      <c r="R17" s="7"/>
    </row>
    <row r="18" spans="1:25" ht="16.5" thickTop="1" thickBot="1" x14ac:dyDescent="0.3">
      <c r="A18" s="9" t="s">
        <v>18</v>
      </c>
      <c r="B18" s="7"/>
      <c r="C18">
        <f>SUBTOTAL(109,C13:C17)</f>
        <v>41</v>
      </c>
      <c r="D18">
        <f>SUBTOTAL(109,D13:D17)</f>
        <v>33</v>
      </c>
      <c r="E18">
        <f>SUBTOTAL(109,E13:E17)</f>
        <v>36</v>
      </c>
      <c r="F18">
        <f>SUBTOTAL(109,F13:F17)</f>
        <v>33</v>
      </c>
      <c r="H18" s="6"/>
      <c r="I18" s="7"/>
      <c r="J18" s="7"/>
      <c r="K18" s="7"/>
      <c r="L18" s="7"/>
      <c r="M18" s="7"/>
      <c r="N18" s="7"/>
      <c r="O18" s="7"/>
      <c r="P18" s="7"/>
      <c r="Q18" s="7"/>
      <c r="R18" s="7"/>
    </row>
    <row r="19" spans="1:25" ht="16.5" thickTop="1" thickBot="1" x14ac:dyDescent="0.3">
      <c r="A19" s="9" t="s">
        <v>19</v>
      </c>
      <c r="B19" s="7"/>
      <c r="C19" s="11" t="str">
        <f>IF(C18&gt;35,"deserve bonus","normal employee")</f>
        <v>deserve bonus</v>
      </c>
      <c r="D19" s="11" t="str">
        <f>IF(D18&gt;35,"deserve bonus","normal employee")</f>
        <v>normal employee</v>
      </c>
      <c r="E19" s="11" t="str">
        <f>IF(E18&gt;35,"deserve bonus","normal employee")</f>
        <v>deserve bonus</v>
      </c>
      <c r="F19" s="11" t="str">
        <f>IF(F18&gt;35,"deserve bonus","normal employee")</f>
        <v>normal employee</v>
      </c>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D9:G9"/>
    <mergeCell ref="C10:H10"/>
    <mergeCell ref="C11:H11"/>
    <mergeCell ref="A3:C3"/>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{56827F93-6495-447B-9DE5-C398840FBE7F}</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{06BFE920-527B-40DD-A77C-3E3F2E2A06BF}</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{E6FA3304-960C-4C46-BD7C-85B863EBD24C}</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{06366048-176A-45C7-901A-B3995FCA1591}</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{B9A338A1-FB00-4B87-AA46-58273E5C089F}</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{DA670044-250E-42C3-8518-BB2191CE7314}</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{C1C89D5F-F228-4490-9E75-06DB73F2406C}</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{40126FA2-0D26-428F-B074-AC0981CC22AD}</x14:id>
        </ext>
      </extLst>
    </cfRule>
    <cfRule type="colorScale" priority="6">
      <colorScale>
        <cfvo type="min"/>
        <cfvo type="percentile" val="50"/>
        <cfvo type="max"/>
        <color rgb="FFF8696B"/>
        <color rgb="FFFFEB84"/>
        <color rgb="FF63BE7B"/>
      </colorScale>
    </cfRule>
  </conditionalFormatting>
  <conditionalFormatting sqref="A5:A11">
    <cfRule type="iconSet" priority="109">
      <iconSet iconSet="3TrafficLights2">
        <cfvo type="percent" val="0"/>
        <cfvo type="percent" val="33"/>
        <cfvo type="percent" val="67"/>
      </iconSet>
    </cfRule>
    <cfRule type="dataBar" priority="110">
      <dataBar>
        <cfvo type="min"/>
        <cfvo type="max"/>
        <color rgb="FF008AEF"/>
      </dataBar>
      <extLst>
        <ext xmlns:x14="http://schemas.microsoft.com/office/spreadsheetml/2009/9/main" uri="{B025F937-C7B1-47D3-B67F-A62EFF666E3E}">
          <x14:id>{462A6A40-F1BE-4A0D-B97A-02A7795068FF}</x14:id>
        </ext>
      </extLst>
    </cfRule>
    <cfRule type="colorScale" priority="111">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827F93-6495-447B-9DE5-C398840FBE7F}">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06BFE920-527B-40DD-A77C-3E3F2E2A06BF}">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E6FA3304-960C-4C46-BD7C-85B863EBD24C}">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06366048-176A-45C7-901A-B3995FCA1591}">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B9A338A1-FB00-4B87-AA46-58273E5C089F}">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DA670044-250E-42C3-8518-BB2191CE7314}">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C1C89D5F-F228-4490-9E75-06DB73F2406C}">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40126FA2-0D26-428F-B074-AC0981CC22AD}">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462A6A40-F1BE-4A0D-B97A-02A7795068FF}">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2" zoomScaleNormal="100" workbookViewId="0">
      <selection activeCell="C22" sqref="C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3" t="s">
        <v>75</v>
      </c>
      <c r="F3" s="3">
        <v>90</v>
      </c>
      <c r="G3" s="7"/>
      <c r="H3" s="7"/>
      <c r="I3" s="7"/>
      <c r="J3" s="7"/>
      <c r="K3" s="7"/>
      <c r="L3" s="7"/>
      <c r="M3" s="7"/>
      <c r="N3" s="7"/>
      <c r="O3" s="7"/>
      <c r="P3" s="7"/>
      <c r="Q3" s="7"/>
      <c r="R3" s="7"/>
      <c r="S3" s="7"/>
      <c r="T3" s="7"/>
      <c r="U3" s="7"/>
      <c r="V3" s="7"/>
      <c r="W3" s="7"/>
      <c r="X3" s="7"/>
      <c r="Y3" s="7"/>
    </row>
    <row r="4" spans="1:25" ht="26.25" customHeight="1" thickTop="1" thickBot="1" x14ac:dyDescent="0.3">
      <c r="A4" s="4" t="s">
        <v>2</v>
      </c>
      <c r="B4" s="5" t="s">
        <v>0</v>
      </c>
      <c r="C4" s="5" t="s">
        <v>1</v>
      </c>
      <c r="D4" s="7"/>
      <c r="E4" s="3" t="s">
        <v>76</v>
      </c>
      <c r="F4" s="3">
        <v>80</v>
      </c>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3" t="s">
        <v>77</v>
      </c>
      <c r="F5" s="3">
        <v>75</v>
      </c>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3" t="s">
        <v>78</v>
      </c>
      <c r="F6" s="3">
        <v>50</v>
      </c>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79</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86</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87</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45</v>
      </c>
      <c r="D12" s="1" t="s">
        <v>80</v>
      </c>
      <c r="E12" s="1" t="s">
        <v>47</v>
      </c>
      <c r="F12" s="1" t="s">
        <v>46</v>
      </c>
      <c r="G12" s="1" t="s">
        <v>88</v>
      </c>
      <c r="H12" s="1" t="s">
        <v>89</v>
      </c>
      <c r="I12" s="7"/>
      <c r="J12" s="7"/>
      <c r="K12" s="7"/>
      <c r="L12" s="7"/>
      <c r="M12" s="7"/>
      <c r="N12" s="7"/>
      <c r="O12" s="7"/>
      <c r="P12" s="7"/>
      <c r="Q12" s="7"/>
      <c r="R12" s="7"/>
      <c r="S12" s="7"/>
      <c r="T12" s="7"/>
      <c r="U12" s="7"/>
      <c r="V12" s="7"/>
      <c r="W12" s="7"/>
      <c r="X12" s="7"/>
      <c r="Y12" s="7"/>
    </row>
    <row r="13" spans="1:25" ht="16.5" thickTop="1" thickBot="1" x14ac:dyDescent="0.3">
      <c r="A13" s="9" t="s">
        <v>13</v>
      </c>
      <c r="B13" s="7"/>
      <c r="C13" t="str">
        <f t="shared" ref="C13:C18" si="0">IF(D13&gt;90,"Excellent",IF(D13&gt;80,"Verygood",IF(D13&gt;75,"Good",IF(D13&gt;50,"Pass","failed"))))</f>
        <v>Verygood</v>
      </c>
      <c r="D13">
        <f>SUM(F13,E13)</f>
        <v>85</v>
      </c>
      <c r="E13">
        <v>35</v>
      </c>
      <c r="F13">
        <v>50</v>
      </c>
      <c r="G13" t="s">
        <v>81</v>
      </c>
      <c r="H13" s="13">
        <v>1</v>
      </c>
      <c r="I13" s="7"/>
      <c r="J13" s="7"/>
      <c r="K13" s="7"/>
      <c r="L13" s="7"/>
      <c r="M13" s="7"/>
      <c r="N13" s="7"/>
      <c r="O13" s="7"/>
      <c r="P13" s="7"/>
      <c r="Q13" s="7"/>
      <c r="R13" s="7"/>
      <c r="S13" s="7"/>
      <c r="T13" s="7"/>
      <c r="U13" s="7"/>
      <c r="V13" s="7"/>
      <c r="W13" s="7"/>
      <c r="X13" s="7"/>
      <c r="Y13" s="7"/>
    </row>
    <row r="14" spans="1:25" ht="16.5" thickTop="1" thickBot="1" x14ac:dyDescent="0.3">
      <c r="A14" s="9" t="s">
        <v>14</v>
      </c>
      <c r="B14" s="7"/>
      <c r="C14" t="str">
        <f t="shared" si="0"/>
        <v>Good</v>
      </c>
      <c r="D14">
        <f t="shared" ref="D14:D18" si="1">SUM(F14,E14)</f>
        <v>80</v>
      </c>
      <c r="E14">
        <v>40</v>
      </c>
      <c r="F14">
        <v>40</v>
      </c>
      <c r="G14" t="s">
        <v>82</v>
      </c>
      <c r="H14" s="13">
        <v>2</v>
      </c>
      <c r="I14" s="7"/>
      <c r="J14" s="7"/>
      <c r="K14" s="7"/>
      <c r="L14" s="7"/>
      <c r="M14" s="7"/>
      <c r="N14" s="7"/>
      <c r="O14" s="7"/>
      <c r="P14" s="7"/>
      <c r="Q14" s="7"/>
      <c r="R14" s="7"/>
    </row>
    <row r="15" spans="1:25" ht="16.5" thickTop="1" thickBot="1" x14ac:dyDescent="0.3">
      <c r="A15" s="9" t="s">
        <v>15</v>
      </c>
      <c r="B15" s="7"/>
      <c r="C15" t="str">
        <f t="shared" si="0"/>
        <v>Excellent</v>
      </c>
      <c r="D15">
        <f t="shared" si="1"/>
        <v>91</v>
      </c>
      <c r="E15">
        <v>41</v>
      </c>
      <c r="F15">
        <v>50</v>
      </c>
      <c r="G15" t="s">
        <v>44</v>
      </c>
      <c r="H15" s="13">
        <v>3</v>
      </c>
      <c r="I15" s="7"/>
      <c r="J15" s="7"/>
      <c r="K15" s="7"/>
      <c r="L15" s="7"/>
      <c r="M15" s="7"/>
      <c r="N15" s="7"/>
      <c r="O15" s="7"/>
      <c r="P15" s="7"/>
      <c r="Q15" s="7"/>
      <c r="R15" s="7"/>
    </row>
    <row r="16" spans="1:25" ht="16.5" thickTop="1" thickBot="1" x14ac:dyDescent="0.3">
      <c r="A16" s="9" t="s">
        <v>16</v>
      </c>
      <c r="B16" s="7"/>
      <c r="C16" t="str">
        <f t="shared" si="0"/>
        <v>Pass</v>
      </c>
      <c r="D16">
        <f t="shared" si="1"/>
        <v>58</v>
      </c>
      <c r="E16">
        <v>10</v>
      </c>
      <c r="F16">
        <v>48</v>
      </c>
      <c r="G16" t="s">
        <v>83</v>
      </c>
      <c r="H16" s="13">
        <v>4</v>
      </c>
      <c r="I16" s="7"/>
      <c r="J16" s="7"/>
      <c r="K16" s="7"/>
      <c r="L16" s="7"/>
      <c r="M16" s="7"/>
      <c r="N16" s="7"/>
      <c r="O16" s="7"/>
      <c r="P16" s="7"/>
      <c r="Q16" s="7"/>
      <c r="R16" s="7"/>
    </row>
    <row r="17" spans="1:25" ht="16.5" thickTop="1" thickBot="1" x14ac:dyDescent="0.3">
      <c r="A17" s="9" t="s">
        <v>17</v>
      </c>
      <c r="B17" s="7"/>
      <c r="C17" t="str">
        <f t="shared" si="0"/>
        <v>failed</v>
      </c>
      <c r="D17">
        <f t="shared" si="1"/>
        <v>45</v>
      </c>
      <c r="E17">
        <v>20</v>
      </c>
      <c r="F17">
        <v>25</v>
      </c>
      <c r="G17" t="s">
        <v>84</v>
      </c>
      <c r="H17" s="13">
        <v>5</v>
      </c>
      <c r="I17" s="7"/>
      <c r="J17" s="7"/>
      <c r="K17" s="7"/>
      <c r="L17" s="7"/>
      <c r="M17" s="7"/>
      <c r="N17" s="7"/>
      <c r="O17" s="7"/>
      <c r="P17" s="7"/>
      <c r="Q17" s="7"/>
      <c r="R17" s="7"/>
    </row>
    <row r="18" spans="1:25" ht="16.5" thickTop="1" thickBot="1" x14ac:dyDescent="0.3">
      <c r="A18" s="9" t="s">
        <v>18</v>
      </c>
      <c r="B18" s="7"/>
      <c r="C18" t="str">
        <f t="shared" si="0"/>
        <v>Good</v>
      </c>
      <c r="D18">
        <f t="shared" si="1"/>
        <v>76</v>
      </c>
      <c r="E18">
        <v>50</v>
      </c>
      <c r="F18">
        <v>26</v>
      </c>
      <c r="G18" t="s">
        <v>85</v>
      </c>
      <c r="H18" s="13">
        <v>6</v>
      </c>
      <c r="I18" s="7"/>
      <c r="J18" s="7"/>
      <c r="K18" s="7"/>
      <c r="L18" s="7"/>
      <c r="M18" s="7"/>
      <c r="N18" s="7"/>
      <c r="O18" s="7"/>
      <c r="P18" s="7"/>
      <c r="Q18" s="7"/>
      <c r="R18" s="7"/>
    </row>
    <row r="19" spans="1:25" ht="16.5" thickTop="1" thickBot="1" x14ac:dyDescent="0.3">
      <c r="A19" s="9" t="s">
        <v>19</v>
      </c>
      <c r="B19" s="7"/>
      <c r="C19" s="11"/>
      <c r="D19" s="11"/>
      <c r="E19" s="11"/>
      <c r="F19" s="11"/>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E3:E6">
    <cfRule type="dataBar" priority="31">
      <dataBar>
        <cfvo type="min"/>
        <cfvo type="max"/>
        <color rgb="FF008AEF"/>
      </dataBar>
      <extLst>
        <ext xmlns:x14="http://schemas.microsoft.com/office/spreadsheetml/2009/9/main" uri="{B025F937-C7B1-47D3-B67F-A62EFF666E3E}">
          <x14:id>{6653B84C-4EE1-480D-AF01-88DFB862C616}</x14:id>
        </ext>
      </extLst>
    </cfRule>
    <cfRule type="colorScale" priority="38">
      <colorScale>
        <cfvo type="min"/>
        <cfvo type="percentile" val="50"/>
        <cfvo type="max"/>
        <color rgb="FF63BE7B"/>
        <color rgb="FFFFEB84"/>
        <color rgb="FFF8696B"/>
      </colorScale>
    </cfRule>
  </conditionalFormatting>
  <conditionalFormatting sqref="B6">
    <cfRule type="iconSet" priority="32">
      <iconSet iconSet="3TrafficLights2">
        <cfvo type="percent" val="0"/>
        <cfvo type="percent" val="33"/>
        <cfvo type="percent" val="67"/>
      </iconSet>
    </cfRule>
    <cfRule type="dataBar" priority="33">
      <dataBar>
        <cfvo type="min"/>
        <cfvo type="max"/>
        <color rgb="FF008AEF"/>
      </dataBar>
      <extLst>
        <ext xmlns:x14="http://schemas.microsoft.com/office/spreadsheetml/2009/9/main" uri="{B025F937-C7B1-47D3-B67F-A62EFF666E3E}">
          <x14:id>{43CA7D2A-750B-43BB-A683-0912A538A73E}</x14:id>
        </ext>
      </extLst>
    </cfRule>
    <cfRule type="colorScale" priority="34">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{085B9F2B-0D62-42EE-85B9-7C3A3F54D86A}</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{BFBEF772-A313-4C0E-9143-01290DA9704E}</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{3321EF75-B16B-4E68-9446-603768C34D6E}</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{620D09E8-D964-434F-8F8E-C21D19E69018}</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{4081CAEE-1FAF-4F78-BB28-BADC8C3A97CF}</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{A6202035-9C86-4A79-89BA-F31D45D41F36}</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{B925183D-1067-45AB-833A-7EA95789CF5E}</x14:id>
        </ext>
      </extLst>
    </cfRule>
    <cfRule type="colorScale" priority="6">
      <colorScale>
        <cfvo type="min"/>
        <cfvo type="percentile" val="50"/>
        <cfvo type="max"/>
        <color rgb="FFF8696B"/>
        <color rgb="FFFFEB84"/>
        <color rgb="FF63BE7B"/>
      </colorScale>
    </cfRule>
  </conditionalFormatting>
  <conditionalFormatting sqref="A5:A11">
    <cfRule type="iconSet" priority="106">
      <iconSet iconSet="3TrafficLights2">
        <cfvo type="percent" val="0"/>
        <cfvo type="percent" val="33"/>
        <cfvo type="percent" val="67"/>
      </iconSet>
    </cfRule>
    <cfRule type="dataBar" priority="107">
      <dataBar>
        <cfvo type="min"/>
        <cfvo type="max"/>
        <color rgb="FF008AEF"/>
      </dataBar>
      <extLst>
        <ext xmlns:x14="http://schemas.microsoft.com/office/spreadsheetml/2009/9/main" uri="{B025F937-C7B1-47D3-B67F-A62EFF666E3E}">
          <x14:id>{236CA6CA-0514-41A5-9784-0F458876F947}</x14:id>
        </ext>
      </extLst>
    </cfRule>
    <cfRule type="colorScale" priority="108">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653B84C-4EE1-480D-AF01-88DFB862C616}">
            <x14:dataBar minLength="0" maxLength="100" gradient="0">
              <x14:cfvo type="autoMin"/>
              <x14:cfvo type="autoMax"/>
              <x14:negativeFillColor rgb="FFFF0000"/>
              <x14:axisColor rgb="FF000000"/>
            </x14:dataBar>
          </x14:cfRule>
          <xm:sqref>E3:E6</xm:sqref>
        </x14:conditionalFormatting>
        <x14:conditionalFormatting xmlns:xm="http://schemas.microsoft.com/office/excel/2006/main">
          <x14:cfRule type="dataBar" id="{43CA7D2A-750B-43BB-A683-0912A538A73E}">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085B9F2B-0D62-42EE-85B9-7C3A3F54D86A}">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BFBEF772-A313-4C0E-9143-01290DA9704E}">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3321EF75-B16B-4E68-9446-603768C34D6E}">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620D09E8-D964-434F-8F8E-C21D19E69018}">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4081CAEE-1FAF-4F78-BB28-BADC8C3A97CF}">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A6202035-9C86-4A79-89BA-F31D45D41F36}">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B925183D-1067-45AB-833A-7EA95789CF5E}">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236CA6CA-0514-41A5-9784-0F458876F947}">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40</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41</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52</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45</v>
      </c>
      <c r="D12" s="1" t="s">
        <v>44</v>
      </c>
      <c r="E12" s="1" t="s">
        <v>43</v>
      </c>
      <c r="F12" s="1" t="s">
        <v>42</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C13">
        <v>29</v>
      </c>
      <c r="D13">
        <v>46</v>
      </c>
      <c r="E13">
        <v>35</v>
      </c>
      <c r="F13">
        <v>50</v>
      </c>
      <c r="G13" t="s">
        <v>46</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40</v>
      </c>
      <c r="D14">
        <v>48</v>
      </c>
      <c r="E14">
        <v>44</v>
      </c>
      <c r="F14">
        <v>45</v>
      </c>
      <c r="G14" t="s">
        <v>47</v>
      </c>
      <c r="H14" s="6">
        <v>41743</v>
      </c>
      <c r="I14" s="7"/>
      <c r="J14" s="7"/>
      <c r="K14" s="7"/>
      <c r="L14" s="7"/>
      <c r="M14" s="7"/>
      <c r="N14" s="7"/>
      <c r="O14" s="7"/>
      <c r="P14" s="7"/>
      <c r="Q14" s="7"/>
      <c r="R14" s="7"/>
    </row>
    <row r="15" spans="1:25" ht="16.5" thickTop="1" thickBot="1" x14ac:dyDescent="0.3">
      <c r="A15" s="9" t="s">
        <v>15</v>
      </c>
      <c r="B15" s="7"/>
      <c r="C15">
        <v>39</v>
      </c>
      <c r="D15">
        <v>50</v>
      </c>
      <c r="E15">
        <v>41</v>
      </c>
      <c r="F15">
        <v>43</v>
      </c>
      <c r="G15" t="s">
        <v>48</v>
      </c>
      <c r="H15" s="6">
        <v>41744</v>
      </c>
      <c r="I15" s="7"/>
      <c r="J15" s="7"/>
      <c r="K15" s="7"/>
      <c r="L15" s="7"/>
      <c r="M15" s="7"/>
      <c r="N15" s="7"/>
      <c r="O15" s="7"/>
      <c r="P15" s="7"/>
      <c r="Q15" s="7"/>
      <c r="R15" s="7"/>
    </row>
    <row r="16" spans="1:25" ht="16.5" thickTop="1" thickBot="1" x14ac:dyDescent="0.3">
      <c r="A16" s="9" t="s">
        <v>16</v>
      </c>
      <c r="B16" s="7"/>
      <c r="C16">
        <v>45</v>
      </c>
      <c r="D16">
        <v>49</v>
      </c>
      <c r="E16">
        <v>32</v>
      </c>
      <c r="F16">
        <v>48</v>
      </c>
      <c r="G16" t="s">
        <v>49</v>
      </c>
      <c r="H16" s="6">
        <v>41745</v>
      </c>
      <c r="I16" s="7"/>
      <c r="J16" s="7"/>
      <c r="K16" s="7"/>
      <c r="L16" s="7"/>
      <c r="M16" s="7"/>
      <c r="N16" s="7"/>
      <c r="O16" s="7"/>
      <c r="P16" s="7"/>
      <c r="Q16" s="7"/>
      <c r="R16" s="7"/>
    </row>
    <row r="17" spans="1:25" ht="16.5" thickTop="1" thickBot="1" x14ac:dyDescent="0.3">
      <c r="A17" s="9" t="s">
        <v>17</v>
      </c>
      <c r="B17" s="7"/>
      <c r="C17">
        <v>40</v>
      </c>
      <c r="D17">
        <v>40</v>
      </c>
      <c r="E17">
        <v>40</v>
      </c>
      <c r="F17">
        <v>32</v>
      </c>
      <c r="G17" t="s">
        <v>50</v>
      </c>
      <c r="H17" s="6">
        <v>41746</v>
      </c>
      <c r="I17" s="7"/>
      <c r="J17" s="7"/>
      <c r="K17" s="7"/>
      <c r="L17" s="7"/>
      <c r="M17" s="7"/>
      <c r="N17" s="7"/>
      <c r="O17" s="7"/>
      <c r="P17" s="7"/>
      <c r="Q17" s="7"/>
      <c r="R17" s="7"/>
    </row>
    <row r="18" spans="1:25" ht="16.5" thickTop="1" thickBot="1" x14ac:dyDescent="0.3">
      <c r="A18" s="9" t="s">
        <v>18</v>
      </c>
      <c r="B18" s="7"/>
      <c r="C18">
        <v>44</v>
      </c>
      <c r="D18">
        <v>46</v>
      </c>
      <c r="E18">
        <v>50</v>
      </c>
      <c r="F18">
        <v>36</v>
      </c>
      <c r="G18" t="s">
        <v>51</v>
      </c>
      <c r="H18" s="6"/>
      <c r="I18" s="7"/>
      <c r="J18" s="7"/>
      <c r="K18" s="7"/>
      <c r="L18" s="7"/>
      <c r="M18" s="7"/>
      <c r="N18" s="7"/>
      <c r="O18" s="7"/>
      <c r="P18" s="7"/>
      <c r="Q18" s="7"/>
      <c r="R18" s="7"/>
    </row>
    <row r="19" spans="1:25" ht="16.5" thickTop="1" thickBot="1" x14ac:dyDescent="0.3">
      <c r="A19" s="9" t="s">
        <v>19</v>
      </c>
      <c r="B19" s="7"/>
      <c r="C19" s="11">
        <f>MAX(C12:C18)</f>
        <v>45</v>
      </c>
      <c r="D19" s="11">
        <f>MAX(D12:D18)</f>
        <v>50</v>
      </c>
      <c r="E19" s="11">
        <f>MAX(E12:E18)</f>
        <v>50</v>
      </c>
      <c r="F19" s="11">
        <f>MAX(F12:F18)</f>
        <v>50</v>
      </c>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{3B422671-FB40-4508-8AB3-1CF9C562A2A4}</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{36631D1B-06FF-4016-B762-FC3E5F2EAF9A}</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{EB773D1B-CF41-470B-898B-F8552DB34DE1}</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{FD8C6B8D-31C9-4D2F-82C5-6205D3AFAA7B}</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{5D3E4BEF-AF5D-4CC4-8EAE-DBDDF3E186F0}</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{3BCDCD93-ACBA-4F2B-B887-F2BBF5F18D7B}</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{B290126F-40A0-484B-A7A3-72CD69C6C6DA}</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{80C5E6C2-E271-426B-9485-D343B442EEBF}</x14:id>
        </ext>
      </extLst>
    </cfRule>
    <cfRule type="colorScale" priority="6">
      <colorScale>
        <cfvo type="min"/>
        <cfvo type="percentile" val="50"/>
        <cfvo type="max"/>
        <color rgb="FFF8696B"/>
        <color rgb="FFFFEB84"/>
        <color rgb="FF63BE7B"/>
      </colorScale>
    </cfRule>
  </conditionalFormatting>
  <conditionalFormatting sqref="A5:A11">
    <cfRule type="iconSet" priority="103">
      <iconSet iconSet="3TrafficLights2">
        <cfvo type="percent" val="0"/>
        <cfvo type="percent" val="33"/>
        <cfvo type="percent" val="67"/>
      </iconSet>
    </cfRule>
    <cfRule type="dataBar" priority="104">
      <dataBar>
        <cfvo type="min"/>
        <cfvo type="max"/>
        <color rgb="FF008AEF"/>
      </dataBar>
      <extLst>
        <ext xmlns:x14="http://schemas.microsoft.com/office/spreadsheetml/2009/9/main" uri="{B025F937-C7B1-47D3-B67F-A62EFF666E3E}">
          <x14:id>{BD2AF06E-49C3-4FB8-83A2-FE6FD42F2759}</x14:id>
        </ext>
      </extLst>
    </cfRule>
    <cfRule type="colorScale" priority="105">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B422671-FB40-4508-8AB3-1CF9C562A2A4}">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36631D1B-06FF-4016-B762-FC3E5F2EAF9A}">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EB773D1B-CF41-470B-898B-F8552DB34DE1}">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FD8C6B8D-31C9-4D2F-82C5-6205D3AFAA7B}">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5D3E4BEF-AF5D-4CC4-8EAE-DBDDF3E186F0}">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3BCDCD93-ACBA-4F2B-B887-F2BBF5F18D7B}">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B290126F-40A0-484B-A7A3-72CD69C6C6DA}">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80C5E6C2-E271-426B-9485-D343B442EEBF}">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BD2AF06E-49C3-4FB8-83A2-FE6FD42F2759}">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7"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53</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54</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55</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45</v>
      </c>
      <c r="D12" s="1" t="s">
        <v>44</v>
      </c>
      <c r="E12" s="1" t="s">
        <v>43</v>
      </c>
      <c r="F12" s="1" t="s">
        <v>42</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C13">
        <v>29</v>
      </c>
      <c r="D13">
        <v>46</v>
      </c>
      <c r="E13">
        <v>35</v>
      </c>
      <c r="F13">
        <v>50</v>
      </c>
      <c r="G13" t="s">
        <v>46</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40</v>
      </c>
      <c r="D14">
        <v>48</v>
      </c>
      <c r="E14">
        <v>44</v>
      </c>
      <c r="F14">
        <v>45</v>
      </c>
      <c r="G14" t="s">
        <v>47</v>
      </c>
      <c r="H14" s="6">
        <v>41743</v>
      </c>
      <c r="I14" s="7"/>
      <c r="J14" s="7"/>
      <c r="K14" s="7"/>
      <c r="L14" s="7"/>
      <c r="M14" s="7"/>
      <c r="N14" s="7"/>
      <c r="O14" s="7"/>
      <c r="P14" s="7"/>
      <c r="Q14" s="7"/>
      <c r="R14" s="7"/>
    </row>
    <row r="15" spans="1:25" ht="16.5" thickTop="1" thickBot="1" x14ac:dyDescent="0.3">
      <c r="A15" s="9" t="s">
        <v>15</v>
      </c>
      <c r="B15" s="7"/>
      <c r="C15">
        <v>39</v>
      </c>
      <c r="D15">
        <v>50</v>
      </c>
      <c r="E15">
        <v>41</v>
      </c>
      <c r="F15">
        <v>43</v>
      </c>
      <c r="G15" t="s">
        <v>48</v>
      </c>
      <c r="H15" s="6">
        <v>41744</v>
      </c>
      <c r="I15" s="7"/>
      <c r="J15" s="7"/>
      <c r="K15" s="7"/>
      <c r="L15" s="7"/>
      <c r="M15" s="7"/>
      <c r="N15" s="7"/>
      <c r="O15" s="7"/>
      <c r="P15" s="7"/>
      <c r="Q15" s="7"/>
      <c r="R15" s="7"/>
    </row>
    <row r="16" spans="1:25" ht="16.5" thickTop="1" thickBot="1" x14ac:dyDescent="0.3">
      <c r="A16" s="9" t="s">
        <v>16</v>
      </c>
      <c r="B16" s="7"/>
      <c r="C16">
        <v>45</v>
      </c>
      <c r="D16">
        <v>49</v>
      </c>
      <c r="E16">
        <v>32</v>
      </c>
      <c r="F16">
        <v>48</v>
      </c>
      <c r="G16" t="s">
        <v>49</v>
      </c>
      <c r="H16" s="6">
        <v>41745</v>
      </c>
      <c r="I16" s="7"/>
      <c r="J16" s="7"/>
      <c r="K16" s="7"/>
      <c r="L16" s="7"/>
      <c r="M16" s="7"/>
      <c r="N16" s="7"/>
      <c r="O16" s="7"/>
      <c r="P16" s="7"/>
      <c r="Q16" s="7"/>
      <c r="R16" s="7"/>
    </row>
    <row r="17" spans="1:25" ht="16.5" thickTop="1" thickBot="1" x14ac:dyDescent="0.3">
      <c r="A17" s="9" t="s">
        <v>17</v>
      </c>
      <c r="B17" s="7"/>
      <c r="C17">
        <v>40</v>
      </c>
      <c r="D17">
        <v>40</v>
      </c>
      <c r="E17">
        <v>40</v>
      </c>
      <c r="F17">
        <v>32</v>
      </c>
      <c r="G17" t="s">
        <v>50</v>
      </c>
      <c r="H17" s="6">
        <v>41746</v>
      </c>
      <c r="I17" s="7"/>
      <c r="J17" s="7"/>
      <c r="K17" s="7"/>
      <c r="L17" s="7"/>
      <c r="M17" s="7"/>
      <c r="N17" s="7"/>
      <c r="O17" s="7"/>
      <c r="P17" s="7"/>
      <c r="Q17" s="7"/>
      <c r="R17" s="7"/>
    </row>
    <row r="18" spans="1:25" ht="16.5" thickTop="1" thickBot="1" x14ac:dyDescent="0.3">
      <c r="A18" s="9" t="s">
        <v>18</v>
      </c>
      <c r="B18" s="7"/>
      <c r="C18">
        <v>44</v>
      </c>
      <c r="D18">
        <v>46</v>
      </c>
      <c r="E18">
        <v>50</v>
      </c>
      <c r="F18">
        <v>36</v>
      </c>
      <c r="G18" t="s">
        <v>51</v>
      </c>
      <c r="H18" s="6"/>
      <c r="I18" s="7"/>
      <c r="J18" s="7"/>
      <c r="K18" s="7"/>
      <c r="L18" s="7"/>
      <c r="M18" s="7"/>
      <c r="N18" s="7"/>
      <c r="O18" s="7"/>
      <c r="P18" s="7"/>
      <c r="Q18" s="7"/>
      <c r="R18" s="7"/>
    </row>
    <row r="19" spans="1:25" ht="16.5" thickTop="1" thickBot="1" x14ac:dyDescent="0.3">
      <c r="A19" s="9" t="s">
        <v>19</v>
      </c>
      <c r="B19" s="7"/>
      <c r="C19" s="11">
        <f>MIN(C12:C18)</f>
        <v>29</v>
      </c>
      <c r="D19" s="11">
        <f>MIN(D12:D18)</f>
        <v>40</v>
      </c>
      <c r="E19" s="11">
        <f>MIN(E12:E18)</f>
        <v>32</v>
      </c>
      <c r="F19" s="11">
        <f>MIN(F12:F18)</f>
        <v>32</v>
      </c>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{CDEC0A9B-21F4-41F6-9A52-A761AE7263AC}</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{A947640D-D055-41D8-83E6-79DC4D0927AD}</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{8363B437-5098-404C-97A5-6F95CFB03258}</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{D70067EF-5E86-48D6-83AA-7E91BEB137FA}</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{299F056E-1C31-4FF5-84BB-F9435B6CE489}</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{90C7AE6F-FBFA-41D1-A8A8-EDCEC45CD000}</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{B47205FB-956A-43D7-A083-92E9EEA626BD}</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{F3BE2F73-128C-4CC1-AECF-5462B49798BC}</x14:id>
        </ext>
      </extLst>
    </cfRule>
    <cfRule type="colorScale" priority="6">
      <colorScale>
        <cfvo type="min"/>
        <cfvo type="percentile" val="50"/>
        <cfvo type="max"/>
        <color rgb="FFF8696B"/>
        <color rgb="FFFFEB84"/>
        <color rgb="FF63BE7B"/>
      </colorScale>
    </cfRule>
  </conditionalFormatting>
  <conditionalFormatting sqref="A5:A11">
    <cfRule type="iconSet" priority="100">
      <iconSet iconSet="3TrafficLights2">
        <cfvo type="percent" val="0"/>
        <cfvo type="percent" val="33"/>
        <cfvo type="percent" val="67"/>
      </iconSet>
    </cfRule>
    <cfRule type="dataBar" priority="101">
      <dataBar>
        <cfvo type="min"/>
        <cfvo type="max"/>
        <color rgb="FF008AEF"/>
      </dataBar>
      <extLst>
        <ext xmlns:x14="http://schemas.microsoft.com/office/spreadsheetml/2009/9/main" uri="{B025F937-C7B1-47D3-B67F-A62EFF666E3E}">
          <x14:id>{FC428A9F-743F-4CFD-A6A7-4F3C6BBABE03}</x14:id>
        </ext>
      </extLst>
    </cfRule>
    <cfRule type="colorScale" priority="102">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DEC0A9B-21F4-41F6-9A52-A761AE7263AC}">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A947640D-D055-41D8-83E6-79DC4D0927AD}">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8363B437-5098-404C-97A5-6F95CFB03258}">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D70067EF-5E86-48D6-83AA-7E91BEB137FA}">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299F056E-1C31-4FF5-84BB-F9435B6CE489}">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90C7AE6F-FBFA-41D1-A8A8-EDCEC45CD000}">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B47205FB-956A-43D7-A083-92E9EEA626BD}">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F3BE2F73-128C-4CC1-AECF-5462B49798BC}">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FC428A9F-743F-4CFD-A6A7-4F3C6BBABE03}">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7" workbookViewId="0">
      <selection activeCell="C22" sqref="C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56</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57</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58</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C13" t="s">
        <v>66</v>
      </c>
      <c r="D13" t="s">
        <v>65</v>
      </c>
      <c r="E13" t="s">
        <v>64</v>
      </c>
      <c r="F13" t="s">
        <v>63</v>
      </c>
      <c r="G13" t="s">
        <v>46</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f>LEN(C13)</f>
        <v>13</v>
      </c>
      <c r="D14">
        <f>LEN(D13)</f>
        <v>11</v>
      </c>
      <c r="E14">
        <f>LEN(E13)</f>
        <v>13</v>
      </c>
      <c r="F14">
        <f>LEN(F13)</f>
        <v>12</v>
      </c>
      <c r="G14">
        <f>LEN(G13)</f>
        <v>6</v>
      </c>
      <c r="H14" s="6">
        <v>41743</v>
      </c>
      <c r="I14" s="7"/>
      <c r="J14" s="7"/>
      <c r="K14" s="7"/>
      <c r="L14" s="7"/>
      <c r="M14" s="7"/>
      <c r="N14" s="7"/>
      <c r="O14" s="7"/>
      <c r="P14" s="7"/>
      <c r="Q14" s="7"/>
      <c r="R14" s="7"/>
    </row>
    <row r="15" spans="1:25" ht="16.5" thickTop="1" thickBot="1" x14ac:dyDescent="0.3">
      <c r="A15" s="9" t="s">
        <v>15</v>
      </c>
      <c r="B15" s="7"/>
      <c r="G15" t="s">
        <v>48</v>
      </c>
      <c r="H15" s="6">
        <v>41744</v>
      </c>
      <c r="I15" s="7"/>
      <c r="J15" s="7"/>
      <c r="K15" s="7"/>
      <c r="L15" s="7"/>
      <c r="M15" s="7"/>
      <c r="N15" s="7"/>
      <c r="O15" s="7"/>
      <c r="P15" s="7"/>
      <c r="Q15" s="7"/>
      <c r="R15" s="7"/>
    </row>
    <row r="16" spans="1:25" ht="16.5" thickTop="1" thickBot="1" x14ac:dyDescent="0.3">
      <c r="A16" s="9" t="s">
        <v>16</v>
      </c>
      <c r="B16" s="7"/>
      <c r="G16">
        <f>LEN(G15)</f>
        <v>5</v>
      </c>
      <c r="H16" s="6">
        <v>41745</v>
      </c>
      <c r="I16" s="7"/>
      <c r="J16" s="7"/>
      <c r="K16" s="7"/>
      <c r="L16" s="7"/>
      <c r="M16" s="7"/>
      <c r="N16" s="7"/>
      <c r="O16" s="7"/>
      <c r="P16" s="7"/>
      <c r="Q16" s="7"/>
      <c r="R16" s="7"/>
    </row>
    <row r="17" spans="1:25" ht="16.5" thickTop="1" thickBot="1" x14ac:dyDescent="0.3">
      <c r="A17" s="9" t="s">
        <v>17</v>
      </c>
      <c r="B17" s="7"/>
      <c r="G17" t="s">
        <v>50</v>
      </c>
      <c r="H17" s="6">
        <v>41746</v>
      </c>
      <c r="I17" s="7"/>
      <c r="J17" s="7"/>
      <c r="K17" s="7"/>
      <c r="L17" s="7"/>
      <c r="M17" s="7"/>
      <c r="N17" s="7"/>
      <c r="O17" s="7"/>
      <c r="P17" s="7"/>
      <c r="Q17" s="7"/>
      <c r="R17" s="7"/>
    </row>
    <row r="18" spans="1:25" ht="16.5" thickTop="1" thickBot="1" x14ac:dyDescent="0.3">
      <c r="A18" s="9" t="s">
        <v>18</v>
      </c>
      <c r="B18" s="7"/>
      <c r="G18">
        <f>LEN(G17)</f>
        <v>5</v>
      </c>
      <c r="H18" s="6"/>
      <c r="I18" s="7"/>
      <c r="J18" s="7"/>
      <c r="K18" s="7"/>
      <c r="L18" s="7"/>
      <c r="M18" s="7"/>
      <c r="N18" s="7"/>
      <c r="O18" s="7"/>
      <c r="P18" s="7"/>
      <c r="Q18" s="7"/>
      <c r="R18" s="7"/>
    </row>
    <row r="19" spans="1:25" ht="16.5" thickTop="1" thickBot="1" x14ac:dyDescent="0.3">
      <c r="A19" s="9" t="s">
        <v>19</v>
      </c>
      <c r="B19" s="7"/>
      <c r="C19" s="11"/>
      <c r="D19" s="11"/>
      <c r="E19" s="11"/>
      <c r="F19" s="11"/>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{570224AC-621F-4360-93AC-652365EE25D0}</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{2932BD08-F5A5-4D08-B40D-7C75D958162A}</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{465B73FA-C7DB-4201-B734-18C318A4276E}</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{9721D137-FF27-4EA1-AB60-D98C31A4BEE0}</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{923C1080-D57A-4DB2-9199-A4616B6F9511}</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{BD6639F4-2468-4F8C-AAC0-E529C4513BEF}</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{0E8197C1-6800-4C59-B4D7-12090757A092}</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{EB1D813D-5536-4BD4-AF6D-80DB921A8213}</x14:id>
        </ext>
      </extLst>
    </cfRule>
    <cfRule type="colorScale" priority="6">
      <colorScale>
        <cfvo type="min"/>
        <cfvo type="percentile" val="50"/>
        <cfvo type="max"/>
        <color rgb="FFF8696B"/>
        <color rgb="FFFFEB84"/>
        <color rgb="FF63BE7B"/>
      </colorScale>
    </cfRule>
  </conditionalFormatting>
  <conditionalFormatting sqref="A5:A11">
    <cfRule type="iconSet" priority="97">
      <iconSet iconSet="3TrafficLights2">
        <cfvo type="percent" val="0"/>
        <cfvo type="percent" val="33"/>
        <cfvo type="percent" val="67"/>
      </iconSet>
    </cfRule>
    <cfRule type="dataBar" priority="98">
      <dataBar>
        <cfvo type="min"/>
        <cfvo type="max"/>
        <color rgb="FF008AEF"/>
      </dataBar>
      <extLst>
        <ext xmlns:x14="http://schemas.microsoft.com/office/spreadsheetml/2009/9/main" uri="{B025F937-C7B1-47D3-B67F-A62EFF666E3E}">
          <x14:id>{2B1951A2-5E35-474A-B683-B55AB49CF121}</x14:id>
        </ext>
      </extLst>
    </cfRule>
    <cfRule type="colorScale" priority="99">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70224AC-621F-4360-93AC-652365EE25D0}">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2932BD08-F5A5-4D08-B40D-7C75D958162A}">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465B73FA-C7DB-4201-B734-18C318A4276E}">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9721D137-FF27-4EA1-AB60-D98C31A4BEE0}">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923C1080-D57A-4DB2-9199-A4616B6F9511}">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BD6639F4-2468-4F8C-AAC0-E529C4513BEF}">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0E8197C1-6800-4C59-B4D7-12090757A092}">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EB1D813D-5536-4BD4-AF6D-80DB921A8213}">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2B1951A2-5E35-474A-B683-B55AB49CF121}">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7" workbookViewId="0">
      <selection activeCell="B22" sqref="B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67</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68</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69</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59</v>
      </c>
      <c r="D12" s="1" t="s">
        <v>60</v>
      </c>
      <c r="E12" s="1" t="s">
        <v>61</v>
      </c>
      <c r="F12" s="1" t="s">
        <v>62</v>
      </c>
      <c r="G12" s="1" t="s">
        <v>70</v>
      </c>
      <c r="H12" s="1" t="s">
        <v>71</v>
      </c>
      <c r="I12" s="7"/>
      <c r="J12" s="7"/>
      <c r="K12" s="7"/>
      <c r="L12" s="7"/>
      <c r="M12" s="7"/>
      <c r="N12" s="7"/>
      <c r="O12" s="7"/>
      <c r="P12" s="7"/>
      <c r="Q12" s="7"/>
      <c r="R12" s="7"/>
      <c r="S12" s="7"/>
      <c r="T12" s="7"/>
      <c r="U12" s="7"/>
      <c r="V12" s="7"/>
      <c r="W12" s="7"/>
      <c r="X12" s="7"/>
      <c r="Y12" s="7"/>
    </row>
    <row r="13" spans="1:25" ht="16.5" thickTop="1" thickBot="1" x14ac:dyDescent="0.3">
      <c r="A13" s="9" t="s">
        <v>13</v>
      </c>
      <c r="B13" s="7"/>
      <c r="C13">
        <v>198.9872</v>
      </c>
      <c r="D13">
        <v>200.4</v>
      </c>
      <c r="E13">
        <v>90.888099999999994</v>
      </c>
      <c r="F13">
        <v>679.58</v>
      </c>
      <c r="H13" s="6"/>
      <c r="I13" s="7"/>
      <c r="J13" s="7"/>
      <c r="K13" s="7"/>
      <c r="L13" s="7"/>
      <c r="M13" s="7"/>
      <c r="N13" s="7"/>
      <c r="O13" s="7"/>
      <c r="P13" s="7"/>
      <c r="Q13" s="7"/>
      <c r="R13" s="7"/>
      <c r="S13" s="7"/>
      <c r="T13" s="7"/>
      <c r="U13" s="7"/>
      <c r="V13" s="7"/>
      <c r="W13" s="7"/>
      <c r="X13" s="7"/>
      <c r="Y13" s="7"/>
    </row>
    <row r="14" spans="1:25" ht="16.5" thickTop="1" thickBot="1" x14ac:dyDescent="0.3">
      <c r="A14" s="9" t="s">
        <v>14</v>
      </c>
      <c r="B14" s="7"/>
      <c r="C14">
        <f>INT(C13)</f>
        <v>198</v>
      </c>
      <c r="D14">
        <f>INT(D13)</f>
        <v>200</v>
      </c>
      <c r="E14">
        <f>INT(E13)</f>
        <v>90</v>
      </c>
      <c r="F14">
        <f>INT(F13)</f>
        <v>679</v>
      </c>
      <c r="H14" s="6"/>
      <c r="I14" s="7"/>
      <c r="J14" s="7"/>
      <c r="K14" s="7"/>
      <c r="L14" s="7"/>
      <c r="M14" s="7"/>
      <c r="N14" s="7"/>
      <c r="O14" s="7"/>
      <c r="P14" s="7"/>
      <c r="Q14" s="7"/>
      <c r="R14" s="7"/>
    </row>
    <row r="15" spans="1:25" ht="16.5" thickTop="1" thickBot="1" x14ac:dyDescent="0.3">
      <c r="A15" s="9" t="s">
        <v>15</v>
      </c>
      <c r="B15" s="7"/>
      <c r="H15" s="6"/>
      <c r="I15" s="7"/>
      <c r="J15" s="7"/>
      <c r="K15" s="7"/>
      <c r="L15" s="7"/>
      <c r="M15" s="7"/>
      <c r="N15" s="7"/>
      <c r="O15" s="7"/>
      <c r="P15" s="7"/>
      <c r="Q15" s="7"/>
      <c r="R15" s="7"/>
    </row>
    <row r="16" spans="1:25" ht="16.5" thickTop="1" thickBot="1" x14ac:dyDescent="0.3">
      <c r="A16" s="9" t="s">
        <v>16</v>
      </c>
      <c r="B16" s="7"/>
      <c r="H16" s="6"/>
      <c r="I16" s="7"/>
      <c r="J16" s="7"/>
      <c r="K16" s="7"/>
      <c r="L16" s="7"/>
      <c r="M16" s="7"/>
      <c r="N16" s="7"/>
      <c r="O16" s="7"/>
      <c r="P16" s="7"/>
      <c r="Q16" s="7"/>
      <c r="R16" s="7"/>
    </row>
    <row r="17" spans="1:25" ht="16.5" thickTop="1" thickBot="1" x14ac:dyDescent="0.3">
      <c r="A17" s="9" t="s">
        <v>17</v>
      </c>
      <c r="B17" s="7"/>
      <c r="H17" s="6"/>
      <c r="I17" s="7"/>
      <c r="J17" s="7"/>
      <c r="K17" s="7"/>
      <c r="L17" s="7"/>
      <c r="M17" s="7"/>
      <c r="N17" s="7"/>
      <c r="O17" s="7"/>
      <c r="P17" s="7"/>
      <c r="Q17" s="7"/>
      <c r="R17" s="7"/>
    </row>
    <row r="18" spans="1:25" ht="16.5" thickTop="1" thickBot="1" x14ac:dyDescent="0.3">
      <c r="A18" s="9" t="s">
        <v>18</v>
      </c>
      <c r="B18" s="7"/>
      <c r="H18" s="6"/>
      <c r="I18" s="7"/>
      <c r="J18" s="7"/>
      <c r="K18" s="7"/>
      <c r="L18" s="7"/>
      <c r="M18" s="7"/>
      <c r="N18" s="7"/>
      <c r="O18" s="7"/>
      <c r="P18" s="7"/>
      <c r="Q18" s="7"/>
      <c r="R18" s="7"/>
    </row>
    <row r="19" spans="1:25" ht="16.5" thickTop="1" thickBot="1" x14ac:dyDescent="0.3">
      <c r="A19" s="9" t="s">
        <v>19</v>
      </c>
      <c r="B19" s="7"/>
      <c r="C19" s="11"/>
      <c r="D19" s="11"/>
      <c r="E19" s="11"/>
      <c r="F19" s="11"/>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31">
      <iconSet iconSet="3TrafficLights2">
        <cfvo type="percent" val="0"/>
        <cfvo type="percent" val="33"/>
        <cfvo type="percent" val="67"/>
      </iconSet>
    </cfRule>
    <cfRule type="dataBar" priority="32">
      <dataBar>
        <cfvo type="min"/>
        <cfvo type="max"/>
        <color rgb="FF008AEF"/>
      </dataBar>
      <extLst>
        <ext xmlns:x14="http://schemas.microsoft.com/office/spreadsheetml/2009/9/main" uri="{B025F937-C7B1-47D3-B67F-A62EFF666E3E}">
          <x14:id>{1D51A354-BECE-47E1-B7E9-50AD175A4D88}</x14:id>
        </ext>
      </extLst>
    </cfRule>
    <cfRule type="colorScale" priority="33">
      <colorScale>
        <cfvo type="min"/>
        <cfvo type="percentile" val="50"/>
        <cfvo type="max"/>
        <color rgb="FFF8696B"/>
        <color rgb="FFFFEB84"/>
        <color rgb="FF63BE7B"/>
      </colorScale>
    </cfRule>
  </conditionalFormatting>
  <conditionalFormatting sqref="A12">
    <cfRule type="iconSet" priority="28">
      <iconSet iconSet="3TrafficLights2">
        <cfvo type="percent" val="0"/>
        <cfvo type="percent" val="33"/>
        <cfvo type="percent" val="67"/>
      </iconSet>
    </cfRule>
    <cfRule type="dataBar" priority="29">
      <dataBar>
        <cfvo type="min"/>
        <cfvo type="max"/>
        <color rgb="FF008AEF"/>
      </dataBar>
      <extLst>
        <ext xmlns:x14="http://schemas.microsoft.com/office/spreadsheetml/2009/9/main" uri="{B025F937-C7B1-47D3-B67F-A62EFF666E3E}">
          <x14:id>{76AB986C-9B6B-487C-B36B-311FF6DD82C6}</x14:id>
        </ext>
      </extLst>
    </cfRule>
    <cfRule type="colorScale" priority="30">
      <colorScale>
        <cfvo type="min"/>
        <cfvo type="percentile" val="50"/>
        <cfvo type="max"/>
        <color rgb="FFF8696B"/>
        <color rgb="FFFFEB84"/>
        <color rgb="FF63BE7B"/>
      </colorScale>
    </cfRule>
  </conditionalFormatting>
  <conditionalFormatting sqref="A13">
    <cfRule type="iconSet" priority="25">
      <iconSet iconSet="3TrafficLights2">
        <cfvo type="percent" val="0"/>
        <cfvo type="percent" val="33"/>
        <cfvo type="percent" val="67"/>
      </iconSet>
    </cfRule>
    <cfRule type="dataBar" priority="26">
      <dataBar>
        <cfvo type="min"/>
        <cfvo type="max"/>
        <color rgb="FF008AEF"/>
      </dataBar>
      <extLst>
        <ext xmlns:x14="http://schemas.microsoft.com/office/spreadsheetml/2009/9/main" uri="{B025F937-C7B1-47D3-B67F-A62EFF666E3E}">
          <x14:id>{CE4BBD62-F4E1-4C20-8C76-85ED57F35B91}</x14:id>
        </ext>
      </extLst>
    </cfRule>
    <cfRule type="colorScale" priority="27">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{A6193E6D-D94A-48DC-9580-5B9D7FD5F376}</x14:id>
        </ext>
      </extLst>
    </cfRule>
    <cfRule type="colorScale" priority="3">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{01745319-7FBC-4C83-986F-7CD051A72866}</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{38D4DDB4-BDD1-43A9-958E-8478563B8667}</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{184E6010-D9C1-4DBD-A1AD-91DCB58CD17D}</x14:id>
        </ext>
      </extLst>
    </cfRule>
    <cfRule type="colorScale" priority="9">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{C7E26079-93AF-4F1E-8CF8-7BED00D16F25}</x14:id>
        </ext>
      </extLst>
    </cfRule>
    <cfRule type="colorScale" priority="6">
      <colorScale>
        <cfvo type="min"/>
        <cfvo type="percentile" val="50"/>
        <cfvo type="max"/>
        <color rgb="FFF8696B"/>
        <color rgb="FFFFEB84"/>
        <color rgb="FF63BE7B"/>
      </colorScale>
    </cfRule>
  </conditionalFormatting>
  <conditionalFormatting sqref="A5:A11">
    <cfRule type="iconSet" priority="94">
      <iconSet iconSet="3TrafficLights2">
        <cfvo type="percent" val="0"/>
        <cfvo type="percent" val="33"/>
        <cfvo type="percent" val="67"/>
      </iconSet>
    </cfRule>
    <cfRule type="dataBar" priority="95">
      <dataBar>
        <cfvo type="min"/>
        <cfvo type="max"/>
        <color rgb="FF008AEF"/>
      </dataBar>
      <extLst>
        <ext xmlns:x14="http://schemas.microsoft.com/office/spreadsheetml/2009/9/main" uri="{B025F937-C7B1-47D3-B67F-A62EFF666E3E}">
          <x14:id>{B0F3D8BB-BC4A-4BFE-9FD8-FE6546A7E084}</x14:id>
        </ext>
      </extLst>
    </cfRule>
    <cfRule type="colorScale" priority="96">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D51A354-BECE-47E1-B7E9-50AD175A4D88}">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76AB986C-9B6B-487C-B36B-311FF6DD82C6}">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CE4BBD62-F4E1-4C20-8C76-85ED57F35B91}">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A6193E6D-D94A-48DC-9580-5B9D7FD5F376}">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01745319-7FBC-4C83-986F-7CD051A72866}">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38D4DDB4-BDD1-43A9-958E-8478563B8667}">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184E6010-D9C1-4DBD-A1AD-91DCB58CD17D}">
            <x14:dataBar minLength="0" maxLength="100" gradient="0">
              <x14:cfvo type="autoMin"/>
              <x14:cfvo type="autoMax"/>
              <x14:negativeFillColor rgb="FFFF0000"/>
              <x14:axisColor rgb="FF000000"/>
            </x14:dataBar>
          </x14:cfRule>
          <xm:sqref>A20:A22 A16:A17</xm:sqref>
        </x14:conditionalFormatting>
        <x14:conditionalFormatting xmlns:xm="http://schemas.microsoft.com/office/excel/2006/main">
          <x14:cfRule type="dataBar" id="{C7E26079-93AF-4F1E-8CF8-7BED00D16F25}">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B0F3D8BB-BC4A-4BFE-9FD8-FE6546A7E084}">
            <x14:dataBar minLength="0" maxLength="100" gradient="0">
              <x14:cfvo type="autoMin"/>
              <x14:cfvo type="autoMax"/>
              <x14:negativeFillColor rgb="FFFF0000"/>
              <x14:axisColor rgb="FF000000"/>
            </x14:dataBar>
          </x14:cfRule>
          <xm:sqref>A5:A11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topLeftCell="A6" workbookViewId="0">
      <selection activeCell="A14" sqref="A14:A22"/>
    </sheetView>
  </sheetViews>
  <sheetFormatPr defaultRowHeight="14.25" x14ac:dyDescent="0.2"/>
  <cols>
    <col min="1" max="1" width="28.875" customWidth="1"/>
    <col min="2" max="2" width="15.875" customWidth="1"/>
    <col min="3" max="3" width="15.25" customWidth="1"/>
    <col min="4" max="4" width="19.5" customWidth="1"/>
    <col min="5" max="5" width="14.375" customWidth="1"/>
    <col min="6" max="6" width="19.875" customWidth="1"/>
    <col min="7" max="8" width="9.875" bestFit="1" customWidth="1"/>
    <col min="9" max="9" width="10.125" customWidth="1"/>
    <col min="10" max="10" width="9.875" bestFit="1" customWidth="1"/>
  </cols>
  <sheetData>
    <row r="1" spans="1:25" ht="15" thickBot="1" x14ac:dyDescent="0.25">
      <c r="A1" s="7"/>
      <c r="B1" s="7"/>
      <c r="C1" s="7"/>
      <c r="D1" s="7"/>
      <c r="E1" s="7"/>
      <c r="F1" s="7"/>
      <c r="G1" s="7"/>
      <c r="H1" s="7"/>
      <c r="I1" s="7"/>
      <c r="J1" s="7"/>
      <c r="K1" s="7"/>
      <c r="L1" s="7"/>
      <c r="M1" s="7"/>
      <c r="N1" s="7"/>
      <c r="O1" s="7"/>
      <c r="P1" s="7"/>
      <c r="Q1" s="7"/>
      <c r="R1" s="7"/>
    </row>
    <row r="2" spans="1:25" ht="21.75" thickTop="1" thickBot="1" x14ac:dyDescent="0.25">
      <c r="A2" s="7"/>
      <c r="B2" s="26" t="s">
        <v>3</v>
      </c>
      <c r="C2" s="27"/>
      <c r="D2" s="27"/>
      <c r="E2" s="28"/>
      <c r="F2" s="7"/>
      <c r="G2" s="7"/>
      <c r="H2" s="7"/>
      <c r="I2" s="7"/>
      <c r="J2" s="7"/>
      <c r="K2" s="7"/>
      <c r="L2" s="7"/>
      <c r="M2" s="7"/>
      <c r="N2" s="7"/>
      <c r="O2" s="7"/>
      <c r="P2" s="7"/>
      <c r="Q2" s="7"/>
      <c r="R2" s="7"/>
      <c r="S2" s="7"/>
      <c r="T2" s="7"/>
      <c r="U2" s="7"/>
      <c r="V2" s="7"/>
      <c r="W2" s="7"/>
      <c r="X2" s="7"/>
      <c r="Y2" s="7"/>
    </row>
    <row r="3" spans="1:25" ht="24" thickTop="1" thickBot="1" x14ac:dyDescent="0.35">
      <c r="A3" s="33" t="s">
        <v>4</v>
      </c>
      <c r="B3" s="33"/>
      <c r="C3" s="33"/>
      <c r="D3" s="7"/>
      <c r="E3" s="7"/>
      <c r="F3" s="7"/>
      <c r="G3" s="7"/>
      <c r="H3" s="7"/>
      <c r="I3" s="7"/>
      <c r="J3" s="7"/>
      <c r="K3" s="7"/>
      <c r="L3" s="7"/>
      <c r="M3" s="7"/>
      <c r="N3" s="7"/>
      <c r="O3" s="7"/>
      <c r="P3" s="7"/>
      <c r="Q3" s="7"/>
      <c r="R3" s="7"/>
      <c r="S3" s="7"/>
      <c r="T3" s="7"/>
      <c r="U3" s="7"/>
      <c r="V3" s="7"/>
      <c r="W3" s="7"/>
      <c r="X3" s="7"/>
      <c r="Y3" s="7"/>
    </row>
    <row r="4" spans="1:25" ht="26.25" customHeight="1" thickTop="1" thickBot="1" x14ac:dyDescent="0.25">
      <c r="A4" s="4" t="s">
        <v>2</v>
      </c>
      <c r="B4" s="5" t="s">
        <v>0</v>
      </c>
      <c r="C4" s="5" t="s">
        <v>1</v>
      </c>
      <c r="D4" s="7"/>
      <c r="E4" s="7"/>
      <c r="F4" s="7"/>
      <c r="G4" s="7"/>
      <c r="H4" s="7"/>
      <c r="I4" s="7"/>
      <c r="J4" s="7"/>
      <c r="K4" s="7"/>
      <c r="L4" s="7"/>
      <c r="M4" s="7"/>
      <c r="N4" s="7"/>
      <c r="O4" s="7"/>
      <c r="P4" s="7"/>
      <c r="Q4" s="7"/>
      <c r="R4" s="7"/>
      <c r="S4" s="7"/>
      <c r="T4" s="7"/>
      <c r="U4" s="7"/>
      <c r="V4" s="7"/>
      <c r="W4" s="7"/>
      <c r="X4" s="7"/>
      <c r="Y4" s="7"/>
    </row>
    <row r="5" spans="1:25" ht="16.5" thickTop="1" thickBot="1" x14ac:dyDescent="0.3">
      <c r="A5" s="9" t="s">
        <v>5</v>
      </c>
      <c r="B5" s="7"/>
      <c r="C5" s="7"/>
      <c r="D5" s="7"/>
      <c r="E5" s="7"/>
      <c r="F5" s="7"/>
      <c r="G5" s="7"/>
      <c r="H5" s="7"/>
      <c r="I5" s="7"/>
      <c r="J5" s="7"/>
      <c r="K5" s="7"/>
      <c r="L5" s="7"/>
      <c r="M5" s="7"/>
      <c r="N5" s="7"/>
      <c r="O5" s="7"/>
      <c r="P5" s="7"/>
      <c r="Q5" s="7"/>
      <c r="R5" s="7"/>
      <c r="S5" s="7"/>
      <c r="T5" s="7"/>
      <c r="U5" s="7"/>
      <c r="V5" s="7"/>
      <c r="W5" s="7"/>
      <c r="X5" s="7"/>
      <c r="Y5" s="7"/>
    </row>
    <row r="6" spans="1:25" ht="16.5" thickTop="1" thickBot="1" x14ac:dyDescent="0.3">
      <c r="A6" s="9" t="s">
        <v>6</v>
      </c>
      <c r="B6" s="14" t="s">
        <v>79</v>
      </c>
      <c r="C6" s="7"/>
      <c r="D6" s="7"/>
      <c r="E6" s="7"/>
      <c r="F6" s="7"/>
      <c r="G6" s="7"/>
      <c r="H6" s="7"/>
      <c r="I6" s="7"/>
      <c r="J6" s="7"/>
      <c r="K6" s="7"/>
      <c r="L6" s="7"/>
      <c r="M6" s="7"/>
      <c r="N6" s="7"/>
      <c r="O6" s="7"/>
      <c r="P6" s="7"/>
      <c r="Q6" s="7"/>
      <c r="R6" s="7"/>
      <c r="S6" s="7"/>
      <c r="T6" s="7"/>
      <c r="U6" s="7"/>
      <c r="V6" s="7"/>
      <c r="W6" s="7"/>
      <c r="X6" s="7"/>
      <c r="Y6" s="7"/>
    </row>
    <row r="7" spans="1:25" ht="16.5" thickTop="1" thickBot="1" x14ac:dyDescent="0.3">
      <c r="A7" s="9" t="s">
        <v>7</v>
      </c>
      <c r="B7" s="7"/>
      <c r="C7" s="7"/>
      <c r="D7" s="7"/>
      <c r="E7" s="7"/>
      <c r="F7" s="7"/>
      <c r="G7" s="7"/>
      <c r="H7" s="7"/>
      <c r="I7" s="7"/>
      <c r="J7" s="7"/>
      <c r="K7" s="7"/>
      <c r="L7" s="7"/>
      <c r="M7" s="7"/>
      <c r="N7" s="7"/>
      <c r="O7" s="7"/>
      <c r="P7" s="7"/>
      <c r="Q7" s="7"/>
      <c r="R7" s="7"/>
      <c r="S7" s="7"/>
      <c r="T7" s="7"/>
      <c r="U7" s="7"/>
      <c r="V7" s="7"/>
      <c r="W7" s="7"/>
      <c r="X7" s="7"/>
      <c r="Y7" s="7"/>
    </row>
    <row r="8" spans="1:25" ht="16.5" thickTop="1" thickBot="1" x14ac:dyDescent="0.3">
      <c r="A8" s="9" t="s">
        <v>8</v>
      </c>
      <c r="B8" s="7"/>
      <c r="C8" s="7"/>
      <c r="D8" s="7"/>
      <c r="E8" s="7"/>
      <c r="F8" s="7"/>
      <c r="G8" s="7"/>
      <c r="H8" s="7"/>
      <c r="I8" s="7"/>
      <c r="J8" s="7"/>
      <c r="K8" s="7"/>
      <c r="L8" s="7"/>
      <c r="M8" s="7"/>
      <c r="N8" s="7"/>
      <c r="O8" s="7"/>
      <c r="P8" s="7"/>
      <c r="Q8" s="7"/>
      <c r="R8" s="7"/>
      <c r="S8" s="7"/>
      <c r="T8" s="7"/>
      <c r="U8" s="7"/>
      <c r="V8" s="7"/>
      <c r="W8" s="7"/>
      <c r="X8" s="7"/>
      <c r="Y8" s="7"/>
    </row>
    <row r="9" spans="1:25" ht="16.5" customHeight="1" thickTop="1" thickBot="1" x14ac:dyDescent="0.3">
      <c r="A9" s="9" t="s">
        <v>9</v>
      </c>
      <c r="B9" s="7"/>
      <c r="C9" s="7"/>
      <c r="D9" s="32" t="s">
        <v>72</v>
      </c>
      <c r="E9" s="32"/>
      <c r="F9" s="32"/>
      <c r="G9" s="32"/>
      <c r="H9" s="7"/>
      <c r="I9" s="7"/>
      <c r="J9" s="7"/>
      <c r="K9" s="7"/>
      <c r="L9" s="7"/>
      <c r="M9" s="7"/>
      <c r="N9" s="7"/>
      <c r="O9" s="7"/>
      <c r="P9" s="7"/>
      <c r="Q9" s="7"/>
      <c r="R9" s="7"/>
      <c r="S9" s="7"/>
      <c r="T9" s="7"/>
      <c r="U9" s="7"/>
      <c r="V9" s="7"/>
      <c r="W9" s="7"/>
      <c r="X9" s="7"/>
      <c r="Y9" s="7"/>
    </row>
    <row r="10" spans="1:25" ht="16.5" thickTop="1" thickBot="1" x14ac:dyDescent="0.3">
      <c r="A10" s="9" t="s">
        <v>10</v>
      </c>
      <c r="B10" s="7"/>
      <c r="C10" s="31" t="s">
        <v>73</v>
      </c>
      <c r="D10" s="31"/>
      <c r="E10" s="31"/>
      <c r="F10" s="31"/>
      <c r="G10" s="31"/>
      <c r="H10" s="31"/>
      <c r="I10" s="7"/>
      <c r="J10" s="7"/>
      <c r="K10" s="7"/>
      <c r="L10" s="7"/>
      <c r="M10" s="7"/>
      <c r="N10" s="7"/>
      <c r="O10" s="7"/>
      <c r="P10" s="7"/>
      <c r="Q10" s="7"/>
      <c r="R10" s="7"/>
      <c r="S10" s="7"/>
      <c r="T10" s="7"/>
      <c r="U10" s="7"/>
      <c r="V10" s="7"/>
      <c r="W10" s="7"/>
      <c r="X10" s="7"/>
      <c r="Y10" s="7"/>
    </row>
    <row r="11" spans="1:25" ht="16.5" thickTop="1" thickBot="1" x14ac:dyDescent="0.3">
      <c r="A11" s="9" t="s">
        <v>11</v>
      </c>
      <c r="B11" s="7"/>
      <c r="C11" s="31" t="s">
        <v>74</v>
      </c>
      <c r="D11" s="31"/>
      <c r="E11" s="31"/>
      <c r="F11" s="31"/>
      <c r="G11" s="31"/>
      <c r="H11" s="31"/>
      <c r="I11" s="7"/>
      <c r="J11" s="7"/>
      <c r="K11" s="7"/>
      <c r="L11" s="7"/>
      <c r="M11" s="7"/>
      <c r="N11" s="7"/>
      <c r="O11" s="7"/>
      <c r="P11" s="7"/>
      <c r="Q11" s="7"/>
      <c r="R11" s="7"/>
      <c r="S11" s="7"/>
      <c r="T11" s="7"/>
      <c r="U11" s="7"/>
      <c r="V11" s="7"/>
      <c r="W11" s="7"/>
      <c r="X11" s="7"/>
      <c r="Y11" s="7"/>
    </row>
    <row r="12" spans="1:25" ht="16.5" thickTop="1" thickBot="1" x14ac:dyDescent="0.3">
      <c r="A12" s="9" t="s">
        <v>12</v>
      </c>
      <c r="B12" s="7"/>
      <c r="C12" s="1" t="s">
        <v>45</v>
      </c>
      <c r="D12" s="1" t="s">
        <v>44</v>
      </c>
      <c r="E12" s="1" t="s">
        <v>43</v>
      </c>
      <c r="F12" s="1" t="s">
        <v>42</v>
      </c>
      <c r="G12" s="1" t="s">
        <v>26</v>
      </c>
      <c r="H12" s="1" t="s">
        <v>32</v>
      </c>
      <c r="I12" s="7"/>
      <c r="J12" s="7"/>
      <c r="K12" s="7"/>
      <c r="L12" s="7"/>
      <c r="M12" s="7"/>
      <c r="N12" s="7"/>
      <c r="O12" s="7"/>
      <c r="P12" s="7"/>
      <c r="Q12" s="7"/>
      <c r="R12" s="7"/>
      <c r="S12" s="7"/>
      <c r="T12" s="7"/>
      <c r="U12" s="7"/>
      <c r="V12" s="7"/>
      <c r="W12" s="7"/>
      <c r="X12" s="7"/>
      <c r="Y12" s="7"/>
    </row>
    <row r="13" spans="1:25" ht="16.5" thickTop="1" thickBot="1" x14ac:dyDescent="0.3">
      <c r="A13" s="9" t="s">
        <v>13</v>
      </c>
      <c r="B13" s="7"/>
      <c r="D13">
        <v>46</v>
      </c>
      <c r="E13">
        <v>35</v>
      </c>
      <c r="F13">
        <v>50</v>
      </c>
      <c r="G13" t="s">
        <v>46</v>
      </c>
      <c r="H13" s="6">
        <v>41742</v>
      </c>
      <c r="I13" s="7"/>
      <c r="J13" s="7"/>
      <c r="K13" s="7"/>
      <c r="L13" s="7"/>
      <c r="M13" s="7"/>
      <c r="N13" s="7"/>
      <c r="O13" s="7"/>
      <c r="P13" s="7"/>
      <c r="Q13" s="7"/>
      <c r="R13" s="7"/>
      <c r="S13" s="7"/>
      <c r="T13" s="7"/>
      <c r="U13" s="7"/>
      <c r="V13" s="7"/>
      <c r="W13" s="7"/>
      <c r="X13" s="7"/>
      <c r="Y13" s="7"/>
    </row>
    <row r="14" spans="1:25" ht="16.5" thickTop="1" thickBot="1" x14ac:dyDescent="0.3">
      <c r="A14" s="9" t="s">
        <v>14</v>
      </c>
      <c r="B14" s="7"/>
      <c r="C14">
        <v>40</v>
      </c>
      <c r="D14">
        <v>48</v>
      </c>
      <c r="E14">
        <v>44</v>
      </c>
      <c r="F14">
        <v>45</v>
      </c>
      <c r="G14" t="s">
        <v>47</v>
      </c>
      <c r="H14" s="6">
        <v>41743</v>
      </c>
      <c r="I14" s="7"/>
      <c r="J14" s="7"/>
      <c r="K14" s="7"/>
      <c r="L14" s="7"/>
      <c r="M14" s="7"/>
      <c r="N14" s="7"/>
      <c r="O14" s="7"/>
      <c r="P14" s="7"/>
      <c r="Q14" s="7"/>
      <c r="R14" s="7"/>
    </row>
    <row r="15" spans="1:25" ht="16.5" thickTop="1" thickBot="1" x14ac:dyDescent="0.3">
      <c r="A15" s="9" t="s">
        <v>15</v>
      </c>
      <c r="B15" s="7"/>
      <c r="E15">
        <v>41</v>
      </c>
      <c r="F15">
        <v>43</v>
      </c>
      <c r="G15" t="s">
        <v>48</v>
      </c>
      <c r="H15" s="6">
        <v>41744</v>
      </c>
      <c r="I15" s="7"/>
      <c r="J15" s="7"/>
      <c r="K15" s="7"/>
      <c r="L15" s="7"/>
      <c r="M15" s="7"/>
      <c r="N15" s="7"/>
      <c r="O15" s="7"/>
      <c r="P15" s="7"/>
      <c r="Q15" s="7"/>
      <c r="R15" s="7"/>
    </row>
    <row r="16" spans="1:25" ht="16.5" thickTop="1" thickBot="1" x14ac:dyDescent="0.3">
      <c r="A16" s="9" t="s">
        <v>16</v>
      </c>
      <c r="B16" s="7"/>
      <c r="C16">
        <v>45</v>
      </c>
      <c r="D16">
        <v>49</v>
      </c>
      <c r="F16">
        <v>48</v>
      </c>
      <c r="G16">
        <v>0</v>
      </c>
      <c r="H16" s="6">
        <v>41745</v>
      </c>
      <c r="I16" s="7"/>
      <c r="J16" s="7"/>
      <c r="K16" s="7"/>
      <c r="L16" s="7"/>
      <c r="M16" s="7"/>
      <c r="N16" s="7"/>
      <c r="O16" s="7"/>
      <c r="P16" s="7"/>
      <c r="Q16" s="7"/>
      <c r="R16" s="7"/>
    </row>
    <row r="17" spans="1:25" ht="16.5" thickTop="1" thickBot="1" x14ac:dyDescent="0.3">
      <c r="A17" s="9" t="s">
        <v>17</v>
      </c>
      <c r="B17" s="7"/>
      <c r="D17">
        <v>40</v>
      </c>
      <c r="F17">
        <v>32</v>
      </c>
      <c r="G17" t="s">
        <v>50</v>
      </c>
      <c r="H17" s="6">
        <v>41746</v>
      </c>
      <c r="I17" s="7"/>
      <c r="J17" s="7"/>
      <c r="K17" s="7"/>
      <c r="L17" s="7"/>
      <c r="M17" s="7"/>
      <c r="N17" s="7"/>
      <c r="O17" s="7"/>
      <c r="P17" s="7"/>
      <c r="Q17" s="7"/>
      <c r="R17" s="7"/>
    </row>
    <row r="18" spans="1:25" ht="16.5" thickTop="1" thickBot="1" x14ac:dyDescent="0.3">
      <c r="A18" s="9" t="s">
        <v>18</v>
      </c>
      <c r="B18" s="7"/>
      <c r="C18">
        <v>44</v>
      </c>
      <c r="D18">
        <v>46</v>
      </c>
      <c r="E18">
        <v>50</v>
      </c>
      <c r="F18">
        <v>36</v>
      </c>
      <c r="G18" t="s">
        <v>51</v>
      </c>
      <c r="H18" s="6"/>
      <c r="I18" s="7"/>
      <c r="J18" s="7"/>
      <c r="K18" s="7"/>
      <c r="L18" s="7"/>
      <c r="M18" s="7"/>
      <c r="N18" s="7"/>
      <c r="O18" s="7"/>
      <c r="P18" s="7"/>
      <c r="Q18" s="7"/>
      <c r="R18" s="7"/>
    </row>
    <row r="19" spans="1:25" ht="16.5" thickTop="1" thickBot="1" x14ac:dyDescent="0.3">
      <c r="A19" s="9" t="s">
        <v>19</v>
      </c>
      <c r="B19" s="7"/>
      <c r="C19" s="11">
        <f>COUNT(C13:C18)</f>
        <v>3</v>
      </c>
      <c r="D19" s="11">
        <f>COUNT(D13:D18)</f>
        <v>5</v>
      </c>
      <c r="E19" s="11">
        <f>COUNT(E13:E18)</f>
        <v>4</v>
      </c>
      <c r="F19" s="11">
        <f>COUNT(F13:F18)</f>
        <v>6</v>
      </c>
      <c r="H19" s="6"/>
      <c r="I19" s="7"/>
      <c r="J19" s="7"/>
      <c r="K19" s="7"/>
      <c r="L19" s="7"/>
      <c r="M19" s="7"/>
      <c r="N19" s="7"/>
      <c r="O19" s="7"/>
      <c r="P19" s="7"/>
      <c r="Q19" s="7"/>
      <c r="R19" s="7"/>
    </row>
    <row r="20" spans="1:25" ht="16.5" thickTop="1" thickBot="1" x14ac:dyDescent="0.3">
      <c r="A20" s="9" t="s">
        <v>20</v>
      </c>
      <c r="B20" s="7"/>
      <c r="C20" s="7"/>
      <c r="D20" s="7"/>
      <c r="E20" s="7"/>
      <c r="F20" s="7"/>
      <c r="G20" s="7"/>
      <c r="H20" s="7"/>
      <c r="I20" s="7"/>
      <c r="J20" s="7"/>
      <c r="K20" s="7"/>
      <c r="L20" s="7"/>
      <c r="M20" s="7"/>
      <c r="N20" s="7"/>
      <c r="O20" s="7"/>
      <c r="P20" s="7"/>
      <c r="Q20" s="7"/>
      <c r="R20" s="7"/>
    </row>
    <row r="21" spans="1:25" ht="16.5" thickTop="1" thickBot="1" x14ac:dyDescent="0.3">
      <c r="A21" s="9" t="s">
        <v>21</v>
      </c>
      <c r="B21" s="7"/>
      <c r="C21" s="7"/>
      <c r="D21" s="7"/>
      <c r="E21" s="7"/>
      <c r="F21" s="7"/>
      <c r="G21" s="7"/>
      <c r="H21" s="7"/>
      <c r="I21" s="7"/>
      <c r="J21" s="7"/>
      <c r="K21" s="7"/>
      <c r="L21" s="7"/>
      <c r="M21" s="7"/>
      <c r="N21" s="7"/>
      <c r="O21" s="7"/>
      <c r="P21" s="7"/>
      <c r="Q21" s="7"/>
      <c r="R21" s="7"/>
    </row>
    <row r="22" spans="1:25" ht="16.5" thickTop="1" thickBot="1" x14ac:dyDescent="0.3">
      <c r="A22" s="9" t="s">
        <v>22</v>
      </c>
      <c r="B22" s="7"/>
      <c r="C22" s="7"/>
      <c r="D22" s="7"/>
      <c r="E22" s="7"/>
      <c r="F22" s="7"/>
      <c r="G22" s="7"/>
      <c r="H22" s="7"/>
      <c r="I22" s="7"/>
      <c r="J22" s="7"/>
      <c r="K22" s="7"/>
      <c r="L22" s="7"/>
      <c r="M22" s="7"/>
      <c r="N22" s="7"/>
      <c r="O22" s="7"/>
      <c r="P22" s="7"/>
      <c r="Q22" s="7"/>
      <c r="R22" s="7"/>
    </row>
    <row r="23" spans="1:25" ht="15" thickTop="1" x14ac:dyDescent="0.2">
      <c r="A23" s="7"/>
      <c r="B23" s="7"/>
      <c r="C23" s="7"/>
      <c r="D23" s="7"/>
      <c r="E23" s="7"/>
      <c r="F23" s="7"/>
      <c r="G23" s="7"/>
      <c r="H23" s="7"/>
      <c r="I23" s="7"/>
      <c r="J23" s="7"/>
      <c r="K23" s="7"/>
      <c r="L23" s="7"/>
      <c r="M23" s="7"/>
      <c r="N23" s="7"/>
      <c r="O23" s="7"/>
      <c r="P23" s="7"/>
      <c r="Q23" s="7"/>
      <c r="R23" s="7"/>
    </row>
    <row r="24" spans="1:25" x14ac:dyDescent="0.2">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sheetData>
  <mergeCells count="5">
    <mergeCell ref="B2:E2"/>
    <mergeCell ref="A3:C3"/>
    <mergeCell ref="D9:G9"/>
    <mergeCell ref="C10:H10"/>
    <mergeCell ref="C11:H11"/>
  </mergeCells>
  <conditionalFormatting sqref="B6">
    <cfRule type="iconSet" priority="58">
      <iconSet iconSet="3TrafficLights2">
        <cfvo type="percent" val="0"/>
        <cfvo type="percent" val="33"/>
        <cfvo type="percent" val="67"/>
      </iconSet>
    </cfRule>
    <cfRule type="dataBar" priority="59">
      <dataBar>
        <cfvo type="min"/>
        <cfvo type="max"/>
        <color rgb="FF008AEF"/>
      </dataBar>
      <extLst>
        <ext xmlns:x14="http://schemas.microsoft.com/office/spreadsheetml/2009/9/main" uri="{B025F937-C7B1-47D3-B67F-A62EFF666E3E}">
          <x14:id>{2605EFAC-BE22-4B33-ACB3-4B87AD659E37}</x14:id>
        </ext>
      </extLst>
    </cfRule>
    <cfRule type="colorScale" priority="60">
      <colorScale>
        <cfvo type="min"/>
        <cfvo type="percentile" val="50"/>
        <cfvo type="max"/>
        <color rgb="FFF8696B"/>
        <color rgb="FFFFEB84"/>
        <color rgb="FF63BE7B"/>
      </colorScale>
    </cfRule>
  </conditionalFormatting>
  <conditionalFormatting sqref="A12">
    <cfRule type="iconSet" priority="55">
      <iconSet iconSet="3TrafficLights2">
        <cfvo type="percent" val="0"/>
        <cfvo type="percent" val="33"/>
        <cfvo type="percent" val="67"/>
      </iconSet>
    </cfRule>
    <cfRule type="dataBar" priority="56">
      <dataBar>
        <cfvo type="min"/>
        <cfvo type="max"/>
        <color rgb="FF008AEF"/>
      </dataBar>
      <extLst>
        <ext xmlns:x14="http://schemas.microsoft.com/office/spreadsheetml/2009/9/main" uri="{B025F937-C7B1-47D3-B67F-A62EFF666E3E}">
          <x14:id>{E02D29F9-38D4-49C0-8B57-4EDE8B4BF1AD}</x14:id>
        </ext>
      </extLst>
    </cfRule>
    <cfRule type="colorScale" priority="57">
      <colorScale>
        <cfvo type="min"/>
        <cfvo type="percentile" val="50"/>
        <cfvo type="max"/>
        <color rgb="FFF8696B"/>
        <color rgb="FFFFEB84"/>
        <color rgb="FF63BE7B"/>
      </colorScale>
    </cfRule>
  </conditionalFormatting>
  <conditionalFormatting sqref="A13">
    <cfRule type="iconSet" priority="52">
      <iconSet iconSet="3TrafficLights2">
        <cfvo type="percent" val="0"/>
        <cfvo type="percent" val="33"/>
        <cfvo type="percent" val="67"/>
      </iconSet>
    </cfRule>
    <cfRule type="dataBar" priority="53">
      <dataBar>
        <cfvo type="min"/>
        <cfvo type="max"/>
        <color rgb="FF008AEF"/>
      </dataBar>
      <extLst>
        <ext xmlns:x14="http://schemas.microsoft.com/office/spreadsheetml/2009/9/main" uri="{B025F937-C7B1-47D3-B67F-A62EFF666E3E}">
          <x14:id>{7C0F946A-B2DA-4397-A4DB-7D89C8D29002}</x14:id>
        </ext>
      </extLst>
    </cfRule>
    <cfRule type="colorScale" priority="54">
      <colorScale>
        <cfvo type="min"/>
        <cfvo type="percentile" val="50"/>
        <cfvo type="max"/>
        <color rgb="FFF8696B"/>
        <color rgb="FFFFEB84"/>
        <color rgb="FF63BE7B"/>
      </colorScale>
    </cfRule>
  </conditionalFormatting>
  <conditionalFormatting sqref="A5:A11">
    <cfRule type="iconSet" priority="91">
      <iconSet iconSet="3TrafficLights2">
        <cfvo type="percent" val="0"/>
        <cfvo type="percent" val="33"/>
        <cfvo type="percent" val="67"/>
      </iconSet>
    </cfRule>
    <cfRule type="dataBar" priority="92">
      <dataBar>
        <cfvo type="min"/>
        <cfvo type="max"/>
        <color rgb="FF008AEF"/>
      </dataBar>
      <extLst>
        <ext xmlns:x14="http://schemas.microsoft.com/office/spreadsheetml/2009/9/main" uri="{B025F937-C7B1-47D3-B67F-A62EFF666E3E}">
          <x14:id>{949BD022-4883-4D7E-9799-C9A17C365C12}</x14:id>
        </ext>
      </extLst>
    </cfRule>
    <cfRule type="colorScale" priority="93">
      <colorScale>
        <cfvo type="min"/>
        <cfvo type="percentile" val="50"/>
        <cfvo type="max"/>
        <color rgb="FFF8696B"/>
        <color rgb="FFFFEB84"/>
        <color rgb="FF63BE7B"/>
      </colorScale>
    </cfRule>
  </conditionalFormatting>
  <conditionalFormatting sqref="A19">
    <cfRule type="iconSet" priority="1">
      <iconSet iconSet="3TrafficLights2">
        <cfvo type="percent" val="0"/>
        <cfvo type="percent" val="33"/>
        <cfvo type="percent" val="67"/>
      </iconSet>
    </cfRule>
    <cfRule type="dataBar" priority="2">
      <dataBar>
        <cfvo type="min"/>
        <cfvo type="max"/>
        <color rgb="FF008AEF"/>
      </dataBar>
      <extLst>
        <ext xmlns:x14="http://schemas.microsoft.com/office/spreadsheetml/2009/9/main" uri="{B025F937-C7B1-47D3-B67F-A62EFF666E3E}">
          <x14:id>{D71BE5C1-F7D8-4875-BF1B-CCC44758DDD3}</x14:id>
        </ext>
      </extLst>
    </cfRule>
    <cfRule type="colorScale" priority="3">
      <colorScale>
        <cfvo type="min"/>
        <cfvo type="percentile" val="50"/>
        <cfvo type="max"/>
        <color rgb="FFF8696B"/>
        <color rgb="FFFFEB84"/>
        <color rgb="FF63BE7B"/>
      </colorScale>
    </cfRule>
  </conditionalFormatting>
  <conditionalFormatting sqref="A18">
    <cfRule type="iconSet" priority="4">
      <iconSet iconSet="3TrafficLights2">
        <cfvo type="percent" val="0"/>
        <cfvo type="percent" val="33"/>
        <cfvo type="percent" val="67"/>
      </iconSet>
    </cfRule>
    <cfRule type="dataBar" priority="5">
      <dataBar>
        <cfvo type="min"/>
        <cfvo type="max"/>
        <color rgb="FF008AEF"/>
      </dataBar>
      <extLst>
        <ext xmlns:x14="http://schemas.microsoft.com/office/spreadsheetml/2009/9/main" uri="{B025F937-C7B1-47D3-B67F-A62EFF666E3E}">
          <x14:id>{B08365A8-DBFC-42E6-9C3E-C75A31C8BD2B}</x14:id>
        </ext>
      </extLst>
    </cfRule>
    <cfRule type="colorScale" priority="6">
      <colorScale>
        <cfvo type="min"/>
        <cfvo type="percentile" val="50"/>
        <cfvo type="max"/>
        <color rgb="FFF8696B"/>
        <color rgb="FFFFEB84"/>
        <color rgb="FF63BE7B"/>
      </colorScale>
    </cfRule>
  </conditionalFormatting>
  <conditionalFormatting sqref="A14">
    <cfRule type="iconSet" priority="13">
      <iconSet iconSet="3TrafficLights2">
        <cfvo type="percent" val="0"/>
        <cfvo type="percent" val="33"/>
        <cfvo type="percent" val="67"/>
      </iconSet>
    </cfRule>
    <cfRule type="dataBar" priority="14">
      <dataBar>
        <cfvo type="min"/>
        <cfvo type="max"/>
        <color rgb="FF008AEF"/>
      </dataBar>
      <extLst>
        <ext xmlns:x14="http://schemas.microsoft.com/office/spreadsheetml/2009/9/main" uri="{B025F937-C7B1-47D3-B67F-A62EFF666E3E}">
          <x14:id>{2FA56081-EE65-4520-9289-6B3CB69BE431}</x14:id>
        </ext>
      </extLst>
    </cfRule>
    <cfRule type="colorScale" priority="15">
      <colorScale>
        <cfvo type="min"/>
        <cfvo type="percentile" val="50"/>
        <cfvo type="max"/>
        <color rgb="FFF8696B"/>
        <color rgb="FFFFEB84"/>
        <color rgb="FF63BE7B"/>
      </colorScale>
    </cfRule>
  </conditionalFormatting>
  <conditionalFormatting sqref="A15">
    <cfRule type="iconSet" priority="10">
      <iconSet iconSet="3TrafficLights2">
        <cfvo type="percent" val="0"/>
        <cfvo type="percent" val="33"/>
        <cfvo type="percent" val="67"/>
      </iconSet>
    </cfRule>
    <cfRule type="dataBar" priority="11">
      <dataBar>
        <cfvo type="min"/>
        <cfvo type="max"/>
        <color rgb="FF008AEF"/>
      </dataBar>
      <extLst>
        <ext xmlns:x14="http://schemas.microsoft.com/office/spreadsheetml/2009/9/main" uri="{B025F937-C7B1-47D3-B67F-A62EFF666E3E}">
          <x14:id>{DDF84CFD-BA43-4BEA-B1AD-D5ACDD8B385A}</x14:id>
        </ext>
      </extLst>
    </cfRule>
    <cfRule type="colorScale" priority="12">
      <colorScale>
        <cfvo type="min"/>
        <cfvo type="percentile" val="50"/>
        <cfvo type="max"/>
        <color rgb="FFF8696B"/>
        <color rgb="FFFFEB84"/>
        <color rgb="FF63BE7B"/>
      </colorScale>
    </cfRule>
  </conditionalFormatting>
  <conditionalFormatting sqref="A20:A22 A16:A17">
    <cfRule type="iconSet" priority="7">
      <iconSet iconSet="3TrafficLights2">
        <cfvo type="percent" val="0"/>
        <cfvo type="percent" val="33"/>
        <cfvo type="percent" val="67"/>
      </iconSet>
    </cfRule>
    <cfRule type="dataBar" priority="8">
      <dataBar>
        <cfvo type="min"/>
        <cfvo type="max"/>
        <color rgb="FF008AEF"/>
      </dataBar>
      <extLst>
        <ext xmlns:x14="http://schemas.microsoft.com/office/spreadsheetml/2009/9/main" uri="{B025F937-C7B1-47D3-B67F-A62EFF666E3E}">
          <x14:id>{28D31FD5-6F41-4C9B-80F3-A4258E8A30E1}</x14:id>
        </ext>
      </extLst>
    </cfRule>
    <cfRule type="colorScale" priority="9">
      <colorScale>
        <cfvo type="min"/>
        <cfvo type="percentile" val="50"/>
        <cfvo type="max"/>
        <color rgb="FFF8696B"/>
        <color rgb="FFFFEB84"/>
        <color rgb="FF63BE7B"/>
      </colorScale>
    </cfRule>
  </conditionalFormatting>
  <hyperlinks>
    <hyperlink ref="C4" location="Home!A1" display="Home"/>
    <hyperlink ref="B4" r:id="rId1"/>
    <hyperlink ref="A5" location="Sum!A1" display="sum"/>
    <hyperlink ref="A6" location="if!A1" display="If"/>
    <hyperlink ref="A7" location="Max!A1" display="max"/>
    <hyperlink ref="A8" location="Min!A1" display="min"/>
    <hyperlink ref="A9" location="Len!A1" display="len"/>
    <hyperlink ref="A10" location="Int!A1" display="int"/>
    <hyperlink ref="A11" location="count!A1" display="count"/>
    <hyperlink ref="B6" location="'If2'!A1" display="دالة If التكرارية"/>
    <hyperlink ref="A12" location="counta!A1" display="counta"/>
    <hyperlink ref="A13" location="countif!A1" display="countif"/>
    <hyperlink ref="A14" location="countblank!A1" display="countblank"/>
    <hyperlink ref="A15" location="Average!A1" display="Average"/>
    <hyperlink ref="A16" location="Trim!A1" display="trim"/>
    <hyperlink ref="A18" location="Exact!A1" display="Exact"/>
    <hyperlink ref="A20" location="Lower!A1" display="Lower"/>
    <hyperlink ref="A21" location="UPPER!A1" display="Upper"/>
    <hyperlink ref="A22" location="Concantenate!A1" display="Concantenate"/>
    <hyperlink ref="A17" location="Round!A1" display="round"/>
    <hyperlink ref="A19" location="Mod!A1" display="Mod"/>
  </hyperlinks>
  <pageMargins left="0.7" right="0.7" top="0.75" bottom="0.75" header="0.3" footer="0.3"/>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5EFAC-BE22-4B33-ACB3-4B87AD659E37}">
            <x14:dataBar minLength="0" maxLength="100" gradient="0">
              <x14:cfvo type="autoMin"/>
              <x14:cfvo type="autoMax"/>
              <x14:negativeFillColor rgb="FFFF0000"/>
              <x14:axisColor rgb="FF000000"/>
            </x14:dataBar>
          </x14:cfRule>
          <xm:sqref>B6</xm:sqref>
        </x14:conditionalFormatting>
        <x14:conditionalFormatting xmlns:xm="http://schemas.microsoft.com/office/excel/2006/main">
          <x14:cfRule type="dataBar" id="{E02D29F9-38D4-49C0-8B57-4EDE8B4BF1AD}">
            <x14:dataBar minLength="0" maxLength="100" gradient="0">
              <x14:cfvo type="autoMin"/>
              <x14:cfvo type="autoMax"/>
              <x14:negativeFillColor rgb="FFFF0000"/>
              <x14:axisColor rgb="FF000000"/>
            </x14:dataBar>
          </x14:cfRule>
          <xm:sqref>A12</xm:sqref>
        </x14:conditionalFormatting>
        <x14:conditionalFormatting xmlns:xm="http://schemas.microsoft.com/office/excel/2006/main">
          <x14:cfRule type="dataBar" id="{7C0F946A-B2DA-4397-A4DB-7D89C8D29002}">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949BD022-4883-4D7E-9799-C9A17C365C12}">
            <x14:dataBar minLength="0" maxLength="100" gradient="0">
              <x14:cfvo type="autoMin"/>
              <x14:cfvo type="autoMax"/>
              <x14:negativeFillColor rgb="FFFF0000"/>
              <x14:axisColor rgb="FF000000"/>
            </x14:dataBar>
          </x14:cfRule>
          <xm:sqref>A5:A11</xm:sqref>
        </x14:conditionalFormatting>
        <x14:conditionalFormatting xmlns:xm="http://schemas.microsoft.com/office/excel/2006/main">
          <x14:cfRule type="dataBar" id="{D71BE5C1-F7D8-4875-BF1B-CCC44758DDD3}">
            <x14:dataBar minLength="0" maxLength="100" gradient="0">
              <x14:cfvo type="autoMin"/>
              <x14:cfvo type="autoMax"/>
              <x14:negativeFillColor rgb="FFFF0000"/>
              <x14:axisColor rgb="FF000000"/>
            </x14:dataBar>
          </x14:cfRule>
          <xm:sqref>A19</xm:sqref>
        </x14:conditionalFormatting>
        <x14:conditionalFormatting xmlns:xm="http://schemas.microsoft.com/office/excel/2006/main">
          <x14:cfRule type="dataBar" id="{B08365A8-DBFC-42E6-9C3E-C75A31C8BD2B}">
            <x14:dataBar minLength="0" maxLength="100" gradient="0">
              <x14:cfvo type="autoMin"/>
              <x14:cfvo type="autoMax"/>
              <x14:negativeFillColor rgb="FFFF0000"/>
              <x14:axisColor rgb="FF000000"/>
            </x14:dataBar>
          </x14:cfRule>
          <xm:sqref>A18</xm:sqref>
        </x14:conditionalFormatting>
        <x14:conditionalFormatting xmlns:xm="http://schemas.microsoft.com/office/excel/2006/main">
          <x14:cfRule type="dataBar" id="{2FA56081-EE65-4520-9289-6B3CB69BE431}">
            <x14:dataBar minLength="0" maxLength="100" gradient="0">
              <x14:cfvo type="autoMin"/>
              <x14:cfvo type="autoMax"/>
              <x14:negativeFillColor rgb="FFFF0000"/>
              <x14:axisColor rgb="FF000000"/>
            </x14:dataBar>
          </x14:cfRule>
          <xm:sqref>A14</xm:sqref>
        </x14:conditionalFormatting>
        <x14:conditionalFormatting xmlns:xm="http://schemas.microsoft.com/office/excel/2006/main">
          <x14:cfRule type="dataBar" id="{DDF84CFD-BA43-4BEA-B1AD-D5ACDD8B385A}">
            <x14:dataBar minLength="0" maxLength="100" gradient="0">
              <x14:cfvo type="autoMin"/>
              <x14:cfvo type="autoMax"/>
              <x14:negativeFillColor rgb="FFFF0000"/>
              <x14:axisColor rgb="FF000000"/>
            </x14:dataBar>
          </x14:cfRule>
          <xm:sqref>A15</xm:sqref>
        </x14:conditionalFormatting>
        <x14:conditionalFormatting xmlns:xm="http://schemas.microsoft.com/office/excel/2006/main">
          <x14:cfRule type="dataBar" id="{28D31FD5-6F41-4C9B-80F3-A4258E8A30E1}">
            <x14:dataBar minLength="0" maxLength="100" gradient="0">
              <x14:cfvo type="autoMin"/>
              <x14:cfvo type="autoMax"/>
              <x14:negativeFillColor rgb="FFFF0000"/>
              <x14:axisColor rgb="FF000000"/>
            </x14:dataBar>
          </x14:cfRule>
          <xm:sqref>A20:A22 A16:A17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Home</vt:lpstr>
      <vt:lpstr>Sum</vt:lpstr>
      <vt:lpstr>if</vt:lpstr>
      <vt:lpstr>If2</vt:lpstr>
      <vt:lpstr>Max</vt:lpstr>
      <vt:lpstr>Min</vt:lpstr>
      <vt:lpstr>Len</vt:lpstr>
      <vt:lpstr>Int</vt:lpstr>
      <vt:lpstr>count</vt:lpstr>
      <vt:lpstr>counta</vt:lpstr>
      <vt:lpstr>countif</vt:lpstr>
      <vt:lpstr>countblank</vt:lpstr>
      <vt:lpstr>Average</vt:lpstr>
      <vt:lpstr>Trim</vt:lpstr>
      <vt:lpstr>Exact</vt:lpstr>
      <vt:lpstr>Lower</vt:lpstr>
      <vt:lpstr>UPPER</vt:lpstr>
      <vt:lpstr>Concantenate</vt:lpstr>
      <vt:lpstr>Round</vt:lpstr>
      <vt:lpstr>Mod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EL-MSRIA</dc:creator>
  <cp:lastModifiedBy>EL-MSRIA</cp:lastModifiedBy>
  <dcterms:created xsi:type="dcterms:W3CDTF">2014-04-15T12:04:30Z</dcterms:created>
  <dcterms:modified xsi:type="dcterms:W3CDTF">2014-04-18T23:44:25Z</dcterms:modified>
</cp:coreProperties>
</file>